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Usek_Nakup_a_Sluzby\Verejne_zakazky_PPE\Opravné a ochranné okenní fólie do vozidel MHD\Zadávací dokumentace\"/>
    </mc:Choice>
  </mc:AlternateContent>
  <bookViews>
    <workbookView xWindow="0" yWindow="0" windowWidth="28800" windowHeight="12330"/>
  </bookViews>
  <sheets>
    <sheet name="Modelový příklad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5" i="1" l="1"/>
  <c r="D105" i="1"/>
  <c r="E105" i="1"/>
  <c r="D107" i="1"/>
  <c r="D130" i="1"/>
  <c r="E130" i="1"/>
  <c r="D132" i="1"/>
  <c r="D134" i="1"/>
  <c r="D198" i="1"/>
  <c r="E198" i="1"/>
  <c r="D200" i="1"/>
  <c r="D202" i="1"/>
  <c r="D155" i="1"/>
  <c r="E155" i="1"/>
  <c r="D157" i="1"/>
  <c r="D159" i="1"/>
  <c r="D21" i="1"/>
  <c r="E21" i="1"/>
  <c r="D23" i="1"/>
  <c r="D39" i="1"/>
  <c r="E39" i="1"/>
  <c r="D41" i="1"/>
  <c r="D60" i="1"/>
  <c r="E60" i="1"/>
  <c r="D62" i="1"/>
  <c r="D81" i="1"/>
  <c r="E81" i="1"/>
  <c r="D83" i="1"/>
  <c r="D85" i="1"/>
  <c r="D179" i="1"/>
  <c r="E179" i="1"/>
  <c r="D181" i="1"/>
  <c r="D183" i="1"/>
  <c r="D218" i="1"/>
  <c r="E218" i="1"/>
  <c r="D220" i="1"/>
  <c r="D222" i="1"/>
  <c r="D238" i="1"/>
  <c r="E238" i="1"/>
  <c r="D240" i="1"/>
  <c r="D242" i="1"/>
  <c r="D245" i="1"/>
  <c r="D244" i="1"/>
</calcChain>
</file>

<file path=xl/sharedStrings.xml><?xml version="1.0" encoding="utf-8"?>
<sst xmlns="http://schemas.openxmlformats.org/spreadsheetml/2006/main" count="415" uniqueCount="149">
  <si>
    <t>rozměry okna v mm</t>
  </si>
  <si>
    <t>počet ks</t>
  </si>
  <si>
    <t>tvar okna</t>
  </si>
  <si>
    <t>1330 x 755</t>
  </si>
  <si>
    <t>rovné</t>
  </si>
  <si>
    <t>1220 x 1060</t>
  </si>
  <si>
    <t>1480 x 1065</t>
  </si>
  <si>
    <t>1220 x 755</t>
  </si>
  <si>
    <t>880 x 1000</t>
  </si>
  <si>
    <t>tvarované</t>
  </si>
  <si>
    <t>1240 x 1340</t>
  </si>
  <si>
    <t>650 x 1000</t>
  </si>
  <si>
    <t>485 x 1380</t>
  </si>
  <si>
    <t>1220 x 1130</t>
  </si>
  <si>
    <t>640 x 250</t>
  </si>
  <si>
    <t>590 x 250</t>
  </si>
  <si>
    <t>720 x 250</t>
  </si>
  <si>
    <t>1220 x 1065</t>
  </si>
  <si>
    <t>455 x 1510</t>
  </si>
  <si>
    <t>1330 x 820</t>
  </si>
  <si>
    <t>635 x 250</t>
  </si>
  <si>
    <t>585 x 250</t>
  </si>
  <si>
    <t>1220 x 1300</t>
  </si>
  <si>
    <t>640 x 1000</t>
  </si>
  <si>
    <t>1330 x 790</t>
  </si>
  <si>
    <t>660 x 240</t>
  </si>
  <si>
    <t>620 x 240</t>
  </si>
  <si>
    <t>610 x 240</t>
  </si>
  <si>
    <t>565 x 240</t>
  </si>
  <si>
    <t>740 x 240</t>
  </si>
  <si>
    <t>695 x 240</t>
  </si>
  <si>
    <t>1330 x 640</t>
  </si>
  <si>
    <t>1220 x 950</t>
  </si>
  <si>
    <t>1480 x 950</t>
  </si>
  <si>
    <t>1220 x 640</t>
  </si>
  <si>
    <t>1230 x 1310</t>
  </si>
  <si>
    <t>150 x 925</t>
  </si>
  <si>
    <t>160 x 925</t>
  </si>
  <si>
    <t>1330 x 760</t>
  </si>
  <si>
    <t>690 x 350</t>
  </si>
  <si>
    <t>560 x 350</t>
  </si>
  <si>
    <t>640 x 350</t>
  </si>
  <si>
    <t>510 x 350</t>
  </si>
  <si>
    <t>770 x 350</t>
  </si>
  <si>
    <t>1480 x 1060</t>
  </si>
  <si>
    <t>860 x 755</t>
  </si>
  <si>
    <t>480 x 1415</t>
  </si>
  <si>
    <t>585x 250</t>
  </si>
  <si>
    <t>715 x 250</t>
  </si>
  <si>
    <t>835 x 250</t>
  </si>
  <si>
    <t>1485 x 1060</t>
  </si>
  <si>
    <t>870 x 755</t>
  </si>
  <si>
    <t>455 x 305</t>
  </si>
  <si>
    <t>620 x 245</t>
  </si>
  <si>
    <t>570 x 245</t>
  </si>
  <si>
    <t>435 x 240</t>
  </si>
  <si>
    <t>390 x 245</t>
  </si>
  <si>
    <t>700 x 245</t>
  </si>
  <si>
    <t>460 x 1510</t>
  </si>
  <si>
    <t>460 x 310</t>
  </si>
  <si>
    <t>1330 x 750</t>
  </si>
  <si>
    <t>870 x 750</t>
  </si>
  <si>
    <t>1220 x 750</t>
  </si>
  <si>
    <t>485 x 1415</t>
  </si>
  <si>
    <t>840 x 250</t>
  </si>
  <si>
    <t>458 x 1510</t>
  </si>
  <si>
    <t>458 x 310</t>
  </si>
  <si>
    <t>795 x 1045</t>
  </si>
  <si>
    <t>1270 x 710</t>
  </si>
  <si>
    <t>1490 x 710</t>
  </si>
  <si>
    <t>1020 x 1110</t>
  </si>
  <si>
    <t>1820 x 1540</t>
  </si>
  <si>
    <t>520 x 1650</t>
  </si>
  <si>
    <t>1270 x 840</t>
  </si>
  <si>
    <t>465 x 1535</t>
  </si>
  <si>
    <t>1260 x 260</t>
  </si>
  <si>
    <t>1485 x 260</t>
  </si>
  <si>
    <t>785 x 1040</t>
  </si>
  <si>
    <t>1260 x 720</t>
  </si>
  <si>
    <t>1485 x 715</t>
  </si>
  <si>
    <t>855 x 1030</t>
  </si>
  <si>
    <t>1870 x 1310</t>
  </si>
  <si>
    <t>520 x 1625</t>
  </si>
  <si>
    <t>1260 x 760</t>
  </si>
  <si>
    <t>615 x 260</t>
  </si>
  <si>
    <t>730 x 260</t>
  </si>
  <si>
    <t>Vario LF ev. č. 1311 - 1349</t>
  </si>
  <si>
    <t>Vario LF ev. č. 1350 - 1357</t>
  </si>
  <si>
    <t>Vario LF ev. č. 1358 - 1361</t>
  </si>
  <si>
    <t>Vario LF ev. č. 1362 - 1373</t>
  </si>
  <si>
    <t>Vario LF2 ev. č. 1401</t>
  </si>
  <si>
    <t>Vario LF2 ev. č. 1402 - 1403</t>
  </si>
  <si>
    <t>Vario LF2+ ev. č. 1411</t>
  </si>
  <si>
    <t>Vario LF3 ev. č. 1601 - 1602</t>
  </si>
  <si>
    <t>Vario LF3/2 ev. č. 1651 - 1653</t>
  </si>
  <si>
    <t>Inekon 2001 TRIO ev. č. 1251 - 1259</t>
  </si>
  <si>
    <t>Část A) Vozidla typu Varia LF</t>
  </si>
  <si>
    <t>Část B) Vozidla typu Varia LF2</t>
  </si>
  <si>
    <t>Část F) Vozidlo typu Inekon 2001 TRIO</t>
  </si>
  <si>
    <t>Část E) Vozidlo typu Varia LF3/2</t>
  </si>
  <si>
    <t>Část D) Vozidlo typu Varia LF3</t>
  </si>
  <si>
    <t>Část C) Vozidlo typu Varia LF2+</t>
  </si>
  <si>
    <t>Příloha č. 8 ZD</t>
  </si>
  <si>
    <t>Modelový příklad (Ceny jsou uvedeny v Kč bet DPH)</t>
  </si>
  <si>
    <t xml:space="preserve">cena ochranné fólie včetně aplikace (60%) </t>
  </si>
  <si>
    <t>cena opravné fólie včetně aplikace (40%)</t>
  </si>
  <si>
    <t>Celkový počet vozidel (Vario LF ev. č. 1311 - 1349)</t>
  </si>
  <si>
    <r>
      <t xml:space="preserve">Celková cena, kde zadavatel předpokládá aplikaci </t>
    </r>
    <r>
      <rPr>
        <i/>
        <sz val="11"/>
        <color theme="1"/>
        <rFont val="Times New Roman"/>
        <family val="1"/>
        <charset val="238"/>
      </rPr>
      <t xml:space="preserve">60% </t>
    </r>
    <r>
      <rPr>
        <b/>
        <i/>
        <sz val="11"/>
        <color theme="1"/>
        <rFont val="Times New Roman"/>
        <family val="1"/>
        <charset val="238"/>
      </rPr>
      <t>"ochranných fólií"</t>
    </r>
    <r>
      <rPr>
        <sz val="11"/>
        <color theme="1"/>
        <rFont val="Times New Roman"/>
        <family val="1"/>
        <charset val="238"/>
      </rPr>
      <t xml:space="preserve"> a </t>
    </r>
    <r>
      <rPr>
        <b/>
        <i/>
        <sz val="11"/>
        <color theme="1"/>
        <rFont val="Times New Roman"/>
        <family val="1"/>
        <charset val="238"/>
      </rPr>
      <t>40% "opravných folií"</t>
    </r>
  </si>
  <si>
    <t>Celkový počet vozidel (Vario LF ev. č. 1350 - 1357)</t>
  </si>
  <si>
    <t>Celkový počet vozidel (Vario LF ev. č. 1358 - 1361)</t>
  </si>
  <si>
    <t>Celkový počet vozidel (Vario LF ev. č. 1362 - 1373)</t>
  </si>
  <si>
    <t>Celková cena za 8 ks vozidel</t>
  </si>
  <si>
    <t>Celková cena za 39 ks vozidel</t>
  </si>
  <si>
    <t>Celková cena za 4 ks vozidel</t>
  </si>
  <si>
    <t>Celková cena za 12 ks vozidel</t>
  </si>
  <si>
    <t>Celkový počet vozidel (Vario LF2 ev. č. 1401)</t>
  </si>
  <si>
    <t>Celková cena za 1 ks vozidla</t>
  </si>
  <si>
    <t>Celková cena za 2 ks vozidel</t>
  </si>
  <si>
    <t>Celkový počet vozidel (Vario LF2 ev. č. 1402-1403)</t>
  </si>
  <si>
    <t>Celkový počet vozidel (Vario LF2+ ev. č. 1411)</t>
  </si>
  <si>
    <t>Celkový počet vozidel (Vario LF3 ev. č. 1601 - 1602)</t>
  </si>
  <si>
    <t>Celkový počet vozidel (Vario LF3/2 ev. č. 1651 - 1653)</t>
  </si>
  <si>
    <t>Celková cena za 3 ks vozidel</t>
  </si>
  <si>
    <t>Celkový počet vozidel (Inekon 2001 TRIO ev. č. 1251 - 1259)</t>
  </si>
  <si>
    <t>Celková cena za 9 ks vozidel</t>
  </si>
  <si>
    <t>Celkový počet tramvají</t>
  </si>
  <si>
    <t>Celková cena za typ vozidla Vario LF (63ks)-část A</t>
  </si>
  <si>
    <t>Celková cena za typ vozidla Vario LF2 (3ks) - část B</t>
  </si>
  <si>
    <t>Celková cena za typ vozidla Vario LF2+ (1ks) - část C</t>
  </si>
  <si>
    <t>Celková cena za typ vozidla Vario LF3 (2ks) - část D</t>
  </si>
  <si>
    <t>Celková cena za typ vozidla Vario LF3/2 (3ks) - část E</t>
  </si>
  <si>
    <t>Celková cena za typ vozidla Inekon 2001 TRIO (9ks) - část F</t>
  </si>
  <si>
    <t xml:space="preserve">Celkový cena za 95 tramvají (část A až G) </t>
  </si>
  <si>
    <t xml:space="preserve">Součet jednotkových cen - část H </t>
  </si>
  <si>
    <t>Celková cena za 14 ks vozidel</t>
  </si>
  <si>
    <t>Škoda LTM 10.01 ev. č. 1201 - 1214</t>
  </si>
  <si>
    <t>Část G) Vozidlo typu Škoda LTM 10.01</t>
  </si>
  <si>
    <t>Celkový počet vozidel (Škoda LTM 10.01 ev. č. 1201 - 1214)</t>
  </si>
  <si>
    <t>Celková cena za typ vozidla Škoda LTM 10.01 (14ks) - část G</t>
  </si>
  <si>
    <t>Pozn.: Rozměry oken předsavují opravovanou plochu oken z vnitřní strany</t>
  </si>
  <si>
    <t>počet ks oken</t>
  </si>
  <si>
    <r>
      <t>Celková cena, kde zadavatel předpokládá aplikaci</t>
    </r>
    <r>
      <rPr>
        <b/>
        <sz val="11"/>
        <color theme="1"/>
        <rFont val="Times New Roman"/>
        <family val="1"/>
        <charset val="238"/>
      </rPr>
      <t xml:space="preserve"> </t>
    </r>
    <r>
      <rPr>
        <b/>
        <i/>
        <sz val="11"/>
        <color theme="1"/>
        <rFont val="Times New Roman"/>
        <family val="1"/>
        <charset val="238"/>
      </rPr>
      <t>60% "ochranných fólií"</t>
    </r>
    <r>
      <rPr>
        <sz val="11"/>
        <color theme="1"/>
        <rFont val="Times New Roman"/>
        <family val="1"/>
        <charset val="238"/>
      </rPr>
      <t xml:space="preserve"> a </t>
    </r>
    <r>
      <rPr>
        <b/>
        <i/>
        <sz val="11"/>
        <color theme="1"/>
        <rFont val="Times New Roman"/>
        <family val="1"/>
        <charset val="238"/>
      </rPr>
      <t>40% "opravných folií"</t>
    </r>
  </si>
  <si>
    <r>
      <t xml:space="preserve">Celková cena, kde zadavatel předpokládá aplikaci </t>
    </r>
    <r>
      <rPr>
        <b/>
        <i/>
        <sz val="11"/>
        <color theme="1"/>
        <rFont val="Times New Roman"/>
        <family val="1"/>
        <charset val="238"/>
      </rPr>
      <t>60% "ochranných fólií"</t>
    </r>
    <r>
      <rPr>
        <sz val="11"/>
        <color theme="1"/>
        <rFont val="Times New Roman"/>
        <family val="1"/>
        <charset val="238"/>
      </rPr>
      <t xml:space="preserve"> a </t>
    </r>
    <r>
      <rPr>
        <b/>
        <i/>
        <sz val="11"/>
        <color theme="1"/>
        <rFont val="Times New Roman"/>
        <family val="1"/>
        <charset val="238"/>
      </rPr>
      <t>40% "opravných folií"</t>
    </r>
  </si>
  <si>
    <t>Jednotková cena za  opravu 1m² rovného skla vč. nalepení opravné fólie</t>
  </si>
  <si>
    <t>Jednotková cena za opravu 1m² tvarového skla vč. nalepení opravné fólie</t>
  </si>
  <si>
    <t xml:space="preserve">Jednotková cena za aplikaci 1m² aplikace ochranné fólie </t>
  </si>
  <si>
    <t>Část H) Jednotkové ceny pro aplikace fólií pro 100 skel jiných druhů vozidel dle bodu 2.1. smlouvy</t>
  </si>
  <si>
    <t>Bod 5.1.1, písm. b) zadávací dokumentace</t>
  </si>
  <si>
    <t>Bod 5.1.1, písm a)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</si>
</sst>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CD6E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/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justify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5" fillId="0" borderId="0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justify"/>
    </xf>
    <xf numFmtId="164" fontId="5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Border="1"/>
    <xf numFmtId="0" fontId="2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/>
    </xf>
    <xf numFmtId="164" fontId="4" fillId="2" borderId="0" xfId="0" applyNumberFormat="1" applyFont="1" applyFill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5" fillId="4" borderId="10" xfId="0" applyFont="1" applyFill="1" applyBorder="1" applyAlignment="1">
      <alignment horizontal="justify"/>
    </xf>
    <xf numFmtId="164" fontId="5" fillId="4" borderId="10" xfId="0" applyNumberFormat="1" applyFont="1" applyFill="1" applyBorder="1" applyAlignment="1">
      <alignment horizontal="center"/>
    </xf>
    <xf numFmtId="0" fontId="1" fillId="4" borderId="0" xfId="0" applyFont="1" applyFill="1"/>
    <xf numFmtId="164" fontId="5" fillId="4" borderId="0" xfId="0" applyNumberFormat="1" applyFont="1" applyFill="1" applyBorder="1" applyAlignment="1"/>
    <xf numFmtId="164" fontId="5" fillId="5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Fill="1" applyBorder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/>
    </xf>
    <xf numFmtId="0" fontId="1" fillId="0" borderId="9" xfId="0" applyFont="1" applyFill="1" applyBorder="1" applyAlignment="1">
      <alignment horizontal="justify"/>
    </xf>
    <xf numFmtId="0" fontId="1" fillId="0" borderId="7" xfId="0" applyFont="1" applyFill="1" applyBorder="1" applyAlignment="1">
      <alignment horizontal="justify"/>
    </xf>
    <xf numFmtId="3" fontId="1" fillId="0" borderId="8" xfId="0" applyNumberFormat="1" applyFont="1" applyFill="1" applyBorder="1" applyAlignment="1">
      <alignment horizontal="center"/>
    </xf>
    <xf numFmtId="3" fontId="1" fillId="0" borderId="7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justify"/>
    </xf>
    <xf numFmtId="0" fontId="5" fillId="3" borderId="5" xfId="0" applyFont="1" applyFill="1" applyBorder="1" applyAlignment="1">
      <alignment horizontal="justify"/>
    </xf>
    <xf numFmtId="0" fontId="5" fillId="3" borderId="6" xfId="0" applyFont="1" applyFill="1" applyBorder="1" applyAlignment="1">
      <alignment horizontal="justify"/>
    </xf>
    <xf numFmtId="164" fontId="5" fillId="3" borderId="8" xfId="0" applyNumberFormat="1" applyFont="1" applyFill="1" applyBorder="1" applyAlignment="1">
      <alignment horizontal="center"/>
    </xf>
    <xf numFmtId="164" fontId="5" fillId="3" borderId="7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justify" vertical="center"/>
    </xf>
    <xf numFmtId="0" fontId="1" fillId="0" borderId="5" xfId="0" applyFont="1" applyFill="1" applyBorder="1" applyAlignment="1">
      <alignment horizontal="justify" vertical="center"/>
    </xf>
    <xf numFmtId="0" fontId="1" fillId="0" borderId="6" xfId="0" applyFont="1" applyFill="1" applyBorder="1" applyAlignment="1">
      <alignment horizontal="justify" vertical="center"/>
    </xf>
    <xf numFmtId="0" fontId="1" fillId="3" borderId="4" xfId="0" applyFont="1" applyFill="1" applyBorder="1" applyAlignment="1">
      <alignment horizontal="justify"/>
    </xf>
    <xf numFmtId="0" fontId="1" fillId="3" borderId="5" xfId="0" applyFont="1" applyFill="1" applyBorder="1" applyAlignment="1">
      <alignment horizontal="justify"/>
    </xf>
    <xf numFmtId="0" fontId="1" fillId="3" borderId="6" xfId="0" applyFont="1" applyFill="1" applyBorder="1" applyAlignment="1">
      <alignment horizontal="justify"/>
    </xf>
    <xf numFmtId="0" fontId="1" fillId="0" borderId="4" xfId="0" applyFont="1" applyFill="1" applyBorder="1" applyAlignment="1">
      <alignment horizontal="justify"/>
    </xf>
    <xf numFmtId="0" fontId="1" fillId="0" borderId="5" xfId="0" applyFont="1" applyFill="1" applyBorder="1" applyAlignment="1">
      <alignment horizontal="justify"/>
    </xf>
    <xf numFmtId="0" fontId="1" fillId="0" borderId="6" xfId="0" applyFont="1" applyFill="1" applyBorder="1" applyAlignment="1">
      <alignment horizontal="justify"/>
    </xf>
    <xf numFmtId="164" fontId="5" fillId="0" borderId="8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/>
    </xf>
    <xf numFmtId="0" fontId="1" fillId="0" borderId="9" xfId="0" applyFont="1" applyFill="1" applyBorder="1" applyAlignment="1">
      <alignment horizontal="justify" vertical="center"/>
    </xf>
    <xf numFmtId="0" fontId="1" fillId="0" borderId="7" xfId="0" applyFont="1" applyFill="1" applyBorder="1" applyAlignment="1">
      <alignment horizontal="justify" vertical="center"/>
    </xf>
    <xf numFmtId="3" fontId="1" fillId="0" borderId="8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0" fontId="5" fillId="0" borderId="9" xfId="0" applyFont="1" applyFill="1" applyBorder="1" applyAlignment="1">
      <alignment horizontal="justify"/>
    </xf>
    <xf numFmtId="0" fontId="5" fillId="0" borderId="7" xfId="0" applyFont="1" applyFill="1" applyBorder="1" applyAlignment="1">
      <alignment horizontal="justify"/>
    </xf>
    <xf numFmtId="3" fontId="5" fillId="0" borderId="8" xfId="0" applyNumberFormat="1" applyFont="1" applyFill="1" applyBorder="1" applyAlignment="1">
      <alignment horizontal="center"/>
    </xf>
    <xf numFmtId="3" fontId="5" fillId="0" borderId="7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justify"/>
    </xf>
    <xf numFmtId="0" fontId="5" fillId="2" borderId="9" xfId="0" applyFont="1" applyFill="1" applyBorder="1" applyAlignment="1">
      <alignment horizontal="justify"/>
    </xf>
    <xf numFmtId="0" fontId="5" fillId="2" borderId="7" xfId="0" applyFont="1" applyFill="1" applyBorder="1" applyAlignment="1">
      <alignment horizontal="justify"/>
    </xf>
    <xf numFmtId="164" fontId="5" fillId="2" borderId="8" xfId="0" applyNumberFormat="1" applyFont="1" applyFill="1" applyBorder="1" applyAlignment="1">
      <alignment horizontal="center"/>
    </xf>
    <xf numFmtId="164" fontId="5" fillId="2" borderId="7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justify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BCD6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5"/>
  <sheetViews>
    <sheetView tabSelected="1" zoomScaleNormal="100" workbookViewId="0">
      <selection activeCell="H26" sqref="H26"/>
    </sheetView>
  </sheetViews>
  <sheetFormatPr defaultColWidth="12.5703125" defaultRowHeight="15" x14ac:dyDescent="0.25"/>
  <cols>
    <col min="1" max="1" width="17.85546875" style="1" customWidth="1"/>
    <col min="2" max="2" width="14.140625" style="1" customWidth="1"/>
    <col min="3" max="3" width="13.7109375" style="1" customWidth="1"/>
    <col min="4" max="4" width="21.7109375" style="31" customWidth="1"/>
    <col min="5" max="5" width="24.42578125" style="31" customWidth="1"/>
    <col min="6" max="16384" width="12.5703125" style="1"/>
  </cols>
  <sheetData>
    <row r="1" spans="1:5" x14ac:dyDescent="0.25">
      <c r="A1" s="1" t="s">
        <v>102</v>
      </c>
    </row>
    <row r="3" spans="1:5" ht="15" customHeight="1" x14ac:dyDescent="0.3">
      <c r="A3" s="68" t="s">
        <v>103</v>
      </c>
      <c r="B3" s="68"/>
      <c r="C3" s="68"/>
      <c r="D3" s="68"/>
      <c r="E3" s="68"/>
    </row>
    <row r="4" spans="1:5" ht="15" customHeight="1" x14ac:dyDescent="0.3">
      <c r="A4" s="27"/>
      <c r="B4" s="27"/>
      <c r="C4" s="27"/>
      <c r="D4" s="27"/>
      <c r="E4" s="27"/>
    </row>
    <row r="5" spans="1:5" s="43" customFormat="1" ht="15" customHeight="1" x14ac:dyDescent="0.3">
      <c r="A5" s="41" t="s">
        <v>148</v>
      </c>
      <c r="B5" s="42"/>
      <c r="C5" s="42"/>
      <c r="D5" s="42"/>
      <c r="E5" s="42"/>
    </row>
    <row r="6" spans="1:5" ht="15" customHeight="1" x14ac:dyDescent="0.3">
      <c r="A6" s="24" t="s">
        <v>96</v>
      </c>
      <c r="B6" s="13"/>
      <c r="C6" s="13"/>
      <c r="D6" s="27"/>
      <c r="E6" s="27"/>
    </row>
    <row r="7" spans="1:5" ht="20.25" x14ac:dyDescent="0.25">
      <c r="A7" s="2" t="s">
        <v>86</v>
      </c>
      <c r="B7" s="3"/>
      <c r="C7" s="3"/>
      <c r="D7" s="32"/>
      <c r="E7" s="32"/>
    </row>
    <row r="8" spans="1:5" ht="45" customHeight="1" x14ac:dyDescent="0.25">
      <c r="A8" s="4" t="s">
        <v>0</v>
      </c>
      <c r="B8" s="45" t="s">
        <v>140</v>
      </c>
      <c r="C8" s="4" t="s">
        <v>2</v>
      </c>
      <c r="D8" s="12" t="s">
        <v>104</v>
      </c>
      <c r="E8" s="12" t="s">
        <v>105</v>
      </c>
    </row>
    <row r="9" spans="1:5" x14ac:dyDescent="0.25">
      <c r="A9" s="5" t="s">
        <v>3</v>
      </c>
      <c r="B9" s="6">
        <v>8</v>
      </c>
      <c r="C9" s="5" t="s">
        <v>4</v>
      </c>
      <c r="D9" s="33"/>
      <c r="E9" s="33"/>
    </row>
    <row r="10" spans="1:5" x14ac:dyDescent="0.25">
      <c r="A10" s="5" t="s">
        <v>5</v>
      </c>
      <c r="B10" s="6">
        <v>3</v>
      </c>
      <c r="C10" s="5" t="s">
        <v>4</v>
      </c>
      <c r="D10" s="33"/>
      <c r="E10" s="33"/>
    </row>
    <row r="11" spans="1:5" x14ac:dyDescent="0.25">
      <c r="A11" s="5" t="s">
        <v>6</v>
      </c>
      <c r="B11" s="6">
        <v>1</v>
      </c>
      <c r="C11" s="5" t="s">
        <v>4</v>
      </c>
      <c r="D11" s="33"/>
      <c r="E11" s="33"/>
    </row>
    <row r="12" spans="1:5" x14ac:dyDescent="0.25">
      <c r="A12" s="5" t="s">
        <v>7</v>
      </c>
      <c r="B12" s="6">
        <v>1</v>
      </c>
      <c r="C12" s="5" t="s">
        <v>4</v>
      </c>
      <c r="D12" s="33"/>
      <c r="E12" s="33"/>
    </row>
    <row r="13" spans="1:5" x14ac:dyDescent="0.25">
      <c r="A13" s="5" t="s">
        <v>8</v>
      </c>
      <c r="B13" s="6">
        <v>1</v>
      </c>
      <c r="C13" s="5" t="s">
        <v>9</v>
      </c>
      <c r="D13" s="33"/>
      <c r="E13" s="33"/>
    </row>
    <row r="14" spans="1:5" x14ac:dyDescent="0.25">
      <c r="A14" s="5" t="s">
        <v>10</v>
      </c>
      <c r="B14" s="6">
        <v>1</v>
      </c>
      <c r="C14" s="5" t="s">
        <v>9</v>
      </c>
      <c r="D14" s="33"/>
      <c r="E14" s="33"/>
    </row>
    <row r="15" spans="1:5" x14ac:dyDescent="0.25">
      <c r="A15" s="5" t="s">
        <v>11</v>
      </c>
      <c r="B15" s="6">
        <v>1</v>
      </c>
      <c r="C15" s="5" t="s">
        <v>9</v>
      </c>
      <c r="D15" s="33"/>
      <c r="E15" s="33"/>
    </row>
    <row r="16" spans="1:5" x14ac:dyDescent="0.25">
      <c r="A16" s="5" t="s">
        <v>12</v>
      </c>
      <c r="B16" s="6">
        <v>6</v>
      </c>
      <c r="C16" s="5" t="s">
        <v>4</v>
      </c>
      <c r="D16" s="33"/>
      <c r="E16" s="33"/>
    </row>
    <row r="17" spans="1:5" x14ac:dyDescent="0.25">
      <c r="A17" s="5" t="s">
        <v>13</v>
      </c>
      <c r="B17" s="6">
        <v>1</v>
      </c>
      <c r="C17" s="5" t="s">
        <v>4</v>
      </c>
      <c r="D17" s="33"/>
      <c r="E17" s="33"/>
    </row>
    <row r="18" spans="1:5" x14ac:dyDescent="0.25">
      <c r="A18" s="5" t="s">
        <v>14</v>
      </c>
      <c r="B18" s="6">
        <v>16</v>
      </c>
      <c r="C18" s="5" t="s">
        <v>4</v>
      </c>
      <c r="D18" s="33"/>
      <c r="E18" s="33"/>
    </row>
    <row r="19" spans="1:5" x14ac:dyDescent="0.25">
      <c r="A19" s="5" t="s">
        <v>15</v>
      </c>
      <c r="B19" s="6">
        <v>8</v>
      </c>
      <c r="C19" s="5" t="s">
        <v>4</v>
      </c>
      <c r="D19" s="33"/>
      <c r="E19" s="33"/>
    </row>
    <row r="20" spans="1:5" ht="15.75" thickBot="1" x14ac:dyDescent="0.3">
      <c r="A20" s="14" t="s">
        <v>16</v>
      </c>
      <c r="B20" s="15">
        <v>2</v>
      </c>
      <c r="C20" s="14" t="s">
        <v>4</v>
      </c>
      <c r="D20" s="34"/>
      <c r="E20" s="34"/>
    </row>
    <row r="21" spans="1:5" s="30" customFormat="1" ht="32.25" customHeight="1" thickBot="1" x14ac:dyDescent="0.3">
      <c r="A21" s="57" t="s">
        <v>141</v>
      </c>
      <c r="B21" s="58"/>
      <c r="C21" s="59"/>
      <c r="D21" s="28">
        <f>SUM(D9:D20)*0.6</f>
        <v>0</v>
      </c>
      <c r="E21" s="29">
        <f>SUM(E9:E20)*0.4</f>
        <v>0</v>
      </c>
    </row>
    <row r="22" spans="1:5" ht="15.75" thickBot="1" x14ac:dyDescent="0.3">
      <c r="A22" s="47" t="s">
        <v>106</v>
      </c>
      <c r="B22" s="48"/>
      <c r="C22" s="49"/>
      <c r="D22" s="50">
        <v>39</v>
      </c>
      <c r="E22" s="51"/>
    </row>
    <row r="23" spans="1:5" ht="15.75" thickBot="1" x14ac:dyDescent="0.3">
      <c r="A23" s="63" t="s">
        <v>112</v>
      </c>
      <c r="B23" s="64"/>
      <c r="C23" s="65"/>
      <c r="D23" s="66">
        <f>(D21+E21)*D22</f>
        <v>0</v>
      </c>
      <c r="E23" s="67"/>
    </row>
    <row r="25" spans="1:5" ht="20.25" x14ac:dyDescent="0.25">
      <c r="A25" s="2" t="s">
        <v>87</v>
      </c>
      <c r="B25" s="3"/>
      <c r="C25" s="3"/>
      <c r="D25" s="32"/>
      <c r="E25" s="32"/>
    </row>
    <row r="26" spans="1:5" ht="45" customHeight="1" x14ac:dyDescent="0.25">
      <c r="A26" s="4" t="s">
        <v>0</v>
      </c>
      <c r="B26" s="4" t="s">
        <v>1</v>
      </c>
      <c r="C26" s="4" t="s">
        <v>2</v>
      </c>
      <c r="D26" s="12" t="s">
        <v>104</v>
      </c>
      <c r="E26" s="12" t="s">
        <v>105</v>
      </c>
    </row>
    <row r="27" spans="1:5" x14ac:dyDescent="0.25">
      <c r="A27" s="5" t="s">
        <v>3</v>
      </c>
      <c r="B27" s="6">
        <v>7</v>
      </c>
      <c r="C27" s="5" t="s">
        <v>4</v>
      </c>
      <c r="D27" s="33"/>
      <c r="E27" s="33"/>
    </row>
    <row r="28" spans="1:5" x14ac:dyDescent="0.25">
      <c r="A28" s="5" t="s">
        <v>17</v>
      </c>
      <c r="B28" s="6">
        <v>4</v>
      </c>
      <c r="C28" s="5" t="s">
        <v>4</v>
      </c>
      <c r="D28" s="33"/>
      <c r="E28" s="33"/>
    </row>
    <row r="29" spans="1:5" x14ac:dyDescent="0.25">
      <c r="A29" s="5" t="s">
        <v>6</v>
      </c>
      <c r="B29" s="6">
        <v>1</v>
      </c>
      <c r="C29" s="5" t="s">
        <v>4</v>
      </c>
      <c r="D29" s="33"/>
      <c r="E29" s="33"/>
    </row>
    <row r="30" spans="1:5" x14ac:dyDescent="0.25">
      <c r="A30" s="5" t="s">
        <v>7</v>
      </c>
      <c r="B30" s="6">
        <v>1</v>
      </c>
      <c r="C30" s="5" t="s">
        <v>4</v>
      </c>
      <c r="D30" s="33"/>
      <c r="E30" s="33"/>
    </row>
    <row r="31" spans="1:5" x14ac:dyDescent="0.25">
      <c r="A31" s="5" t="s">
        <v>8</v>
      </c>
      <c r="B31" s="6">
        <v>1</v>
      </c>
      <c r="C31" s="5" t="s">
        <v>9</v>
      </c>
      <c r="D31" s="33"/>
      <c r="E31" s="33"/>
    </row>
    <row r="32" spans="1:5" x14ac:dyDescent="0.25">
      <c r="A32" s="5" t="s">
        <v>10</v>
      </c>
      <c r="B32" s="6">
        <v>1</v>
      </c>
      <c r="C32" s="5" t="s">
        <v>9</v>
      </c>
      <c r="D32" s="33"/>
      <c r="E32" s="33"/>
    </row>
    <row r="33" spans="1:5" x14ac:dyDescent="0.25">
      <c r="A33" s="5" t="s">
        <v>11</v>
      </c>
      <c r="B33" s="6">
        <v>1</v>
      </c>
      <c r="C33" s="5" t="s">
        <v>9</v>
      </c>
      <c r="D33" s="33"/>
      <c r="E33" s="33"/>
    </row>
    <row r="34" spans="1:5" x14ac:dyDescent="0.25">
      <c r="A34" s="5" t="s">
        <v>18</v>
      </c>
      <c r="B34" s="6">
        <v>6</v>
      </c>
      <c r="C34" s="5" t="s">
        <v>4</v>
      </c>
      <c r="D34" s="33"/>
      <c r="E34" s="33"/>
    </row>
    <row r="35" spans="1:5" x14ac:dyDescent="0.25">
      <c r="A35" s="5" t="s">
        <v>19</v>
      </c>
      <c r="B35" s="6">
        <v>1</v>
      </c>
      <c r="C35" s="5" t="s">
        <v>4</v>
      </c>
      <c r="D35" s="33"/>
      <c r="E35" s="33"/>
    </row>
    <row r="36" spans="1:5" x14ac:dyDescent="0.25">
      <c r="A36" s="5" t="s">
        <v>20</v>
      </c>
      <c r="B36" s="6">
        <v>16</v>
      </c>
      <c r="C36" s="5" t="s">
        <v>4</v>
      </c>
      <c r="D36" s="33"/>
      <c r="E36" s="33"/>
    </row>
    <row r="37" spans="1:5" x14ac:dyDescent="0.25">
      <c r="A37" s="5" t="s">
        <v>21</v>
      </c>
      <c r="B37" s="6">
        <v>8</v>
      </c>
      <c r="C37" s="5" t="s">
        <v>4</v>
      </c>
      <c r="D37" s="33"/>
      <c r="E37" s="33"/>
    </row>
    <row r="38" spans="1:5" ht="15.75" thickBot="1" x14ac:dyDescent="0.3">
      <c r="A38" s="7" t="s">
        <v>16</v>
      </c>
      <c r="B38" s="8">
        <v>2</v>
      </c>
      <c r="C38" s="7" t="s">
        <v>4</v>
      </c>
      <c r="D38" s="33"/>
      <c r="E38" s="33"/>
    </row>
    <row r="39" spans="1:5" s="30" customFormat="1" ht="45.75" customHeight="1" thickBot="1" x14ac:dyDescent="0.3">
      <c r="A39" s="57" t="s">
        <v>107</v>
      </c>
      <c r="B39" s="58"/>
      <c r="C39" s="59"/>
      <c r="D39" s="28">
        <f>SUM(D27:D38)*0.6</f>
        <v>0</v>
      </c>
      <c r="E39" s="29">
        <f>SUM(E27:E38)*0.4</f>
        <v>0</v>
      </c>
    </row>
    <row r="40" spans="1:5" s="30" customFormat="1" ht="15.75" customHeight="1" thickBot="1" x14ac:dyDescent="0.3">
      <c r="A40" s="70" t="s">
        <v>108</v>
      </c>
      <c r="B40" s="71"/>
      <c r="C40" s="72"/>
      <c r="D40" s="73">
        <v>8</v>
      </c>
      <c r="E40" s="74"/>
    </row>
    <row r="41" spans="1:5" ht="15.75" thickBot="1" x14ac:dyDescent="0.3">
      <c r="A41" s="63" t="s">
        <v>111</v>
      </c>
      <c r="B41" s="64"/>
      <c r="C41" s="65"/>
      <c r="D41" s="66">
        <f>(D39+E39)*D40</f>
        <v>0</v>
      </c>
      <c r="E41" s="67"/>
    </row>
    <row r="43" spans="1:5" ht="20.25" x14ac:dyDescent="0.25">
      <c r="A43" s="2" t="s">
        <v>88</v>
      </c>
      <c r="B43" s="3"/>
      <c r="C43" s="3"/>
      <c r="D43" s="32"/>
      <c r="E43" s="32"/>
    </row>
    <row r="44" spans="1:5" ht="45" customHeight="1" x14ac:dyDescent="0.25">
      <c r="A44" s="4" t="s">
        <v>0</v>
      </c>
      <c r="B44" s="4" t="s">
        <v>1</v>
      </c>
      <c r="C44" s="4" t="s">
        <v>2</v>
      </c>
      <c r="D44" s="12" t="s">
        <v>104</v>
      </c>
      <c r="E44" s="12" t="s">
        <v>105</v>
      </c>
    </row>
    <row r="45" spans="1:5" x14ac:dyDescent="0.25">
      <c r="A45" s="5" t="s">
        <v>3</v>
      </c>
      <c r="B45" s="6">
        <v>7</v>
      </c>
      <c r="C45" s="5" t="s">
        <v>4</v>
      </c>
      <c r="D45" s="33"/>
      <c r="E45" s="33"/>
    </row>
    <row r="46" spans="1:5" x14ac:dyDescent="0.25">
      <c r="A46" s="5" t="s">
        <v>17</v>
      </c>
      <c r="B46" s="6">
        <v>4</v>
      </c>
      <c r="C46" s="5" t="s">
        <v>4</v>
      </c>
      <c r="D46" s="33"/>
      <c r="E46" s="33"/>
    </row>
    <row r="47" spans="1:5" x14ac:dyDescent="0.25">
      <c r="A47" s="5" t="s">
        <v>6</v>
      </c>
      <c r="B47" s="6">
        <v>1</v>
      </c>
      <c r="C47" s="5" t="s">
        <v>4</v>
      </c>
      <c r="D47" s="33"/>
      <c r="E47" s="33"/>
    </row>
    <row r="48" spans="1:5" x14ac:dyDescent="0.25">
      <c r="A48" s="5" t="s">
        <v>7</v>
      </c>
      <c r="B48" s="6">
        <v>1</v>
      </c>
      <c r="C48" s="5" t="s">
        <v>4</v>
      </c>
      <c r="D48" s="33"/>
      <c r="E48" s="33"/>
    </row>
    <row r="49" spans="1:5" x14ac:dyDescent="0.25">
      <c r="A49" s="5" t="s">
        <v>8</v>
      </c>
      <c r="B49" s="6">
        <v>1</v>
      </c>
      <c r="C49" s="5" t="s">
        <v>9</v>
      </c>
      <c r="D49" s="33"/>
      <c r="E49" s="33"/>
    </row>
    <row r="50" spans="1:5" x14ac:dyDescent="0.25">
      <c r="A50" s="5" t="s">
        <v>22</v>
      </c>
      <c r="B50" s="6">
        <v>1</v>
      </c>
      <c r="C50" s="5" t="s">
        <v>9</v>
      </c>
      <c r="D50" s="33"/>
      <c r="E50" s="33"/>
    </row>
    <row r="51" spans="1:5" x14ac:dyDescent="0.25">
      <c r="A51" s="5" t="s">
        <v>23</v>
      </c>
      <c r="B51" s="6">
        <v>1</v>
      </c>
      <c r="C51" s="5" t="s">
        <v>9</v>
      </c>
      <c r="D51" s="33"/>
      <c r="E51" s="33"/>
    </row>
    <row r="52" spans="1:5" x14ac:dyDescent="0.25">
      <c r="A52" s="5" t="s">
        <v>18</v>
      </c>
      <c r="B52" s="6">
        <v>6</v>
      </c>
      <c r="C52" s="5" t="s">
        <v>4</v>
      </c>
      <c r="D52" s="33"/>
      <c r="E52" s="33"/>
    </row>
    <row r="53" spans="1:5" x14ac:dyDescent="0.25">
      <c r="A53" s="5" t="s">
        <v>24</v>
      </c>
      <c r="B53" s="6">
        <v>1</v>
      </c>
      <c r="C53" s="5" t="s">
        <v>4</v>
      </c>
      <c r="D53" s="33"/>
      <c r="E53" s="33"/>
    </row>
    <row r="54" spans="1:5" x14ac:dyDescent="0.25">
      <c r="A54" s="5" t="s">
        <v>25</v>
      </c>
      <c r="B54" s="6">
        <v>8</v>
      </c>
      <c r="C54" s="5" t="s">
        <v>4</v>
      </c>
      <c r="D54" s="33"/>
      <c r="E54" s="33"/>
    </row>
    <row r="55" spans="1:5" x14ac:dyDescent="0.25">
      <c r="A55" s="5" t="s">
        <v>26</v>
      </c>
      <c r="B55" s="6">
        <v>8</v>
      </c>
      <c r="C55" s="7" t="s">
        <v>4</v>
      </c>
      <c r="D55" s="33"/>
      <c r="E55" s="33"/>
    </row>
    <row r="56" spans="1:5" x14ac:dyDescent="0.25">
      <c r="A56" s="5" t="s">
        <v>27</v>
      </c>
      <c r="B56" s="6">
        <v>4</v>
      </c>
      <c r="C56" s="7" t="s">
        <v>4</v>
      </c>
      <c r="D56" s="33"/>
      <c r="E56" s="33"/>
    </row>
    <row r="57" spans="1:5" x14ac:dyDescent="0.25">
      <c r="A57" s="5" t="s">
        <v>28</v>
      </c>
      <c r="B57" s="6">
        <v>4</v>
      </c>
      <c r="C57" s="7" t="s">
        <v>4</v>
      </c>
      <c r="D57" s="33"/>
      <c r="E57" s="33"/>
    </row>
    <row r="58" spans="1:5" x14ac:dyDescent="0.25">
      <c r="A58" s="7" t="s">
        <v>29</v>
      </c>
      <c r="B58" s="8">
        <v>1</v>
      </c>
      <c r="C58" s="7" t="s">
        <v>4</v>
      </c>
      <c r="D58" s="33"/>
      <c r="E58" s="33"/>
    </row>
    <row r="59" spans="1:5" ht="15.75" thickBot="1" x14ac:dyDescent="0.3">
      <c r="A59" s="7" t="s">
        <v>30</v>
      </c>
      <c r="B59" s="8">
        <v>1</v>
      </c>
      <c r="C59" s="7" t="s">
        <v>4</v>
      </c>
      <c r="D59" s="33"/>
      <c r="E59" s="33"/>
    </row>
    <row r="60" spans="1:5" ht="32.25" customHeight="1" thickBot="1" x14ac:dyDescent="0.3">
      <c r="A60" s="57" t="s">
        <v>142</v>
      </c>
      <c r="B60" s="58"/>
      <c r="C60" s="59"/>
      <c r="D60" s="28">
        <f>SUM(D45:D59)*0.6</f>
        <v>0</v>
      </c>
      <c r="E60" s="29">
        <f>SUM(E45:E59)*0.4</f>
        <v>0</v>
      </c>
    </row>
    <row r="61" spans="1:5" ht="15.75" customHeight="1" thickBot="1" x14ac:dyDescent="0.3">
      <c r="A61" s="47" t="s">
        <v>109</v>
      </c>
      <c r="B61" s="48"/>
      <c r="C61" s="49"/>
      <c r="D61" s="50">
        <v>4</v>
      </c>
      <c r="E61" s="51"/>
    </row>
    <row r="62" spans="1:5" ht="15.75" thickBot="1" x14ac:dyDescent="0.3">
      <c r="A62" s="63" t="s">
        <v>113</v>
      </c>
      <c r="B62" s="64"/>
      <c r="C62" s="65"/>
      <c r="D62" s="66">
        <f>(D60+E60)*D61</f>
        <v>0</v>
      </c>
      <c r="E62" s="67"/>
    </row>
    <row r="64" spans="1:5" ht="20.25" x14ac:dyDescent="0.25">
      <c r="A64" s="2" t="s">
        <v>89</v>
      </c>
      <c r="B64" s="3"/>
      <c r="C64" s="3"/>
      <c r="D64" s="32"/>
      <c r="E64" s="32"/>
    </row>
    <row r="65" spans="1:5" ht="45" customHeight="1" x14ac:dyDescent="0.25">
      <c r="A65" s="4" t="s">
        <v>0</v>
      </c>
      <c r="B65" s="4" t="s">
        <v>1</v>
      </c>
      <c r="C65" s="4" t="s">
        <v>2</v>
      </c>
      <c r="D65" s="12" t="s">
        <v>104</v>
      </c>
      <c r="E65" s="12" t="s">
        <v>105</v>
      </c>
    </row>
    <row r="66" spans="1:5" x14ac:dyDescent="0.25">
      <c r="A66" s="5" t="s">
        <v>31</v>
      </c>
      <c r="B66" s="6">
        <v>7</v>
      </c>
      <c r="C66" s="5" t="s">
        <v>4</v>
      </c>
      <c r="D66" s="33"/>
      <c r="E66" s="33"/>
    </row>
    <row r="67" spans="1:5" x14ac:dyDescent="0.25">
      <c r="A67" s="5" t="s">
        <v>32</v>
      </c>
      <c r="B67" s="6">
        <v>4</v>
      </c>
      <c r="C67" s="5" t="s">
        <v>4</v>
      </c>
      <c r="D67" s="33"/>
      <c r="E67" s="33"/>
    </row>
    <row r="68" spans="1:5" x14ac:dyDescent="0.25">
      <c r="A68" s="5" t="s">
        <v>33</v>
      </c>
      <c r="B68" s="6">
        <v>1</v>
      </c>
      <c r="C68" s="5" t="s">
        <v>4</v>
      </c>
      <c r="D68" s="33"/>
      <c r="E68" s="33"/>
    </row>
    <row r="69" spans="1:5" x14ac:dyDescent="0.25">
      <c r="A69" s="5" t="s">
        <v>34</v>
      </c>
      <c r="B69" s="6">
        <v>1</v>
      </c>
      <c r="C69" s="5" t="s">
        <v>4</v>
      </c>
      <c r="D69" s="33"/>
      <c r="E69" s="33"/>
    </row>
    <row r="70" spans="1:5" x14ac:dyDescent="0.25">
      <c r="A70" s="5" t="s">
        <v>8</v>
      </c>
      <c r="B70" s="6">
        <v>1</v>
      </c>
      <c r="C70" s="5" t="s">
        <v>9</v>
      </c>
      <c r="D70" s="33"/>
      <c r="E70" s="33"/>
    </row>
    <row r="71" spans="1:5" x14ac:dyDescent="0.25">
      <c r="A71" s="5" t="s">
        <v>35</v>
      </c>
      <c r="B71" s="6">
        <v>1</v>
      </c>
      <c r="C71" s="5" t="s">
        <v>9</v>
      </c>
      <c r="D71" s="33"/>
      <c r="E71" s="33"/>
    </row>
    <row r="72" spans="1:5" x14ac:dyDescent="0.25">
      <c r="A72" s="5" t="s">
        <v>11</v>
      </c>
      <c r="B72" s="6">
        <v>1</v>
      </c>
      <c r="C72" s="5" t="s">
        <v>9</v>
      </c>
      <c r="D72" s="33"/>
      <c r="E72" s="33"/>
    </row>
    <row r="73" spans="1:5" x14ac:dyDescent="0.25">
      <c r="A73" s="5" t="s">
        <v>36</v>
      </c>
      <c r="B73" s="6">
        <v>12</v>
      </c>
      <c r="C73" s="5" t="s">
        <v>4</v>
      </c>
      <c r="D73" s="33"/>
      <c r="E73" s="33"/>
    </row>
    <row r="74" spans="1:5" x14ac:dyDescent="0.25">
      <c r="A74" s="5" t="s">
        <v>37</v>
      </c>
      <c r="B74" s="6">
        <v>12</v>
      </c>
      <c r="C74" s="5" t="s">
        <v>4</v>
      </c>
      <c r="D74" s="33"/>
      <c r="E74" s="33"/>
    </row>
    <row r="75" spans="1:5" x14ac:dyDescent="0.25">
      <c r="A75" s="5" t="s">
        <v>38</v>
      </c>
      <c r="B75" s="6">
        <v>1</v>
      </c>
      <c r="C75" s="5" t="s">
        <v>4</v>
      </c>
      <c r="D75" s="33"/>
      <c r="E75" s="33"/>
    </row>
    <row r="76" spans="1:5" x14ac:dyDescent="0.25">
      <c r="A76" s="5" t="s">
        <v>39</v>
      </c>
      <c r="B76" s="6">
        <v>8</v>
      </c>
      <c r="C76" s="5" t="s">
        <v>4</v>
      </c>
      <c r="D76" s="33"/>
      <c r="E76" s="33"/>
    </row>
    <row r="77" spans="1:5" x14ac:dyDescent="0.25">
      <c r="A77" s="5" t="s">
        <v>40</v>
      </c>
      <c r="B77" s="6">
        <v>8</v>
      </c>
      <c r="C77" s="7" t="s">
        <v>4</v>
      </c>
      <c r="D77" s="33"/>
      <c r="E77" s="33"/>
    </row>
    <row r="78" spans="1:5" x14ac:dyDescent="0.25">
      <c r="A78" s="5" t="s">
        <v>41</v>
      </c>
      <c r="B78" s="6">
        <v>5</v>
      </c>
      <c r="C78" s="7" t="s">
        <v>4</v>
      </c>
      <c r="D78" s="33"/>
      <c r="E78" s="33"/>
    </row>
    <row r="79" spans="1:5" x14ac:dyDescent="0.25">
      <c r="A79" s="5" t="s">
        <v>42</v>
      </c>
      <c r="B79" s="6">
        <v>4</v>
      </c>
      <c r="C79" s="7" t="s">
        <v>4</v>
      </c>
      <c r="D79" s="33"/>
      <c r="E79" s="33"/>
    </row>
    <row r="80" spans="1:5" ht="15.75" thickBot="1" x14ac:dyDescent="0.3">
      <c r="A80" s="7" t="s">
        <v>43</v>
      </c>
      <c r="B80" s="8">
        <v>1</v>
      </c>
      <c r="C80" s="7" t="s">
        <v>4</v>
      </c>
      <c r="D80" s="33"/>
      <c r="E80" s="33"/>
    </row>
    <row r="81" spans="1:5" ht="35.25" customHeight="1" thickBot="1" x14ac:dyDescent="0.3">
      <c r="A81" s="57" t="s">
        <v>142</v>
      </c>
      <c r="B81" s="58"/>
      <c r="C81" s="59"/>
      <c r="D81" s="28">
        <f>SUM(D66:D80)*0.6</f>
        <v>0</v>
      </c>
      <c r="E81" s="29">
        <f>SUM(E66:E80)*0.4</f>
        <v>0</v>
      </c>
    </row>
    <row r="82" spans="1:5" ht="15.75" customHeight="1" thickBot="1" x14ac:dyDescent="0.3">
      <c r="A82" s="47" t="s">
        <v>110</v>
      </c>
      <c r="B82" s="48"/>
      <c r="C82" s="49"/>
      <c r="D82" s="50">
        <v>12</v>
      </c>
      <c r="E82" s="51"/>
    </row>
    <row r="83" spans="1:5" ht="15.75" thickBot="1" x14ac:dyDescent="0.3">
      <c r="A83" s="63" t="s">
        <v>114</v>
      </c>
      <c r="B83" s="64"/>
      <c r="C83" s="65"/>
      <c r="D83" s="66">
        <f>(D81+E81)*D82</f>
        <v>0</v>
      </c>
      <c r="E83" s="67"/>
    </row>
    <row r="84" spans="1:5" ht="9.75" customHeight="1" thickBot="1" x14ac:dyDescent="0.3">
      <c r="A84" s="16"/>
      <c r="B84" s="16"/>
      <c r="C84" s="16"/>
      <c r="D84" s="20"/>
      <c r="E84" s="20"/>
    </row>
    <row r="85" spans="1:5" ht="15.75" thickBot="1" x14ac:dyDescent="0.3">
      <c r="A85" s="60" t="s">
        <v>126</v>
      </c>
      <c r="B85" s="61"/>
      <c r="C85" s="62"/>
      <c r="D85" s="55">
        <f>D23+D41+D62+D83</f>
        <v>0</v>
      </c>
      <c r="E85" s="56"/>
    </row>
    <row r="86" spans="1:5" s="23" customFormat="1" x14ac:dyDescent="0.25">
      <c r="A86" s="16"/>
      <c r="B86" s="16"/>
      <c r="C86" s="16"/>
      <c r="D86" s="22"/>
      <c r="E86" s="22"/>
    </row>
    <row r="87" spans="1:5" s="23" customFormat="1" x14ac:dyDescent="0.25">
      <c r="A87" s="16"/>
      <c r="B87" s="16"/>
      <c r="C87" s="16"/>
      <c r="D87" s="22"/>
      <c r="E87" s="22"/>
    </row>
    <row r="88" spans="1:5" ht="15.75" x14ac:dyDescent="0.25">
      <c r="A88" s="25" t="s">
        <v>97</v>
      </c>
    </row>
    <row r="89" spans="1:5" ht="20.25" x14ac:dyDescent="0.25">
      <c r="A89" s="2" t="s">
        <v>90</v>
      </c>
      <c r="B89" s="3"/>
      <c r="C89" s="3"/>
      <c r="D89" s="32"/>
      <c r="E89" s="32"/>
    </row>
    <row r="90" spans="1:5" ht="45" customHeight="1" x14ac:dyDescent="0.25">
      <c r="A90" s="4" t="s">
        <v>0</v>
      </c>
      <c r="B90" s="4" t="s">
        <v>1</v>
      </c>
      <c r="C90" s="4" t="s">
        <v>2</v>
      </c>
      <c r="D90" s="12" t="s">
        <v>104</v>
      </c>
      <c r="E90" s="12" t="s">
        <v>105</v>
      </c>
    </row>
    <row r="91" spans="1:5" x14ac:dyDescent="0.25">
      <c r="A91" s="5" t="s">
        <v>3</v>
      </c>
      <c r="B91" s="6">
        <v>6</v>
      </c>
      <c r="C91" s="5" t="s">
        <v>4</v>
      </c>
      <c r="D91" s="33"/>
      <c r="E91" s="33"/>
    </row>
    <row r="92" spans="1:5" x14ac:dyDescent="0.25">
      <c r="A92" s="5" t="s">
        <v>5</v>
      </c>
      <c r="B92" s="6">
        <v>8</v>
      </c>
      <c r="C92" s="5" t="s">
        <v>4</v>
      </c>
      <c r="D92" s="33"/>
      <c r="E92" s="33"/>
    </row>
    <row r="93" spans="1:5" x14ac:dyDescent="0.25">
      <c r="A93" s="5" t="s">
        <v>44</v>
      </c>
      <c r="B93" s="6">
        <v>2</v>
      </c>
      <c r="C93" s="5" t="s">
        <v>4</v>
      </c>
      <c r="D93" s="33"/>
      <c r="E93" s="33"/>
    </row>
    <row r="94" spans="1:5" x14ac:dyDescent="0.25">
      <c r="A94" s="5" t="s">
        <v>45</v>
      </c>
      <c r="B94" s="6">
        <v>4</v>
      </c>
      <c r="C94" s="5" t="s">
        <v>4</v>
      </c>
      <c r="D94" s="33"/>
      <c r="E94" s="33"/>
    </row>
    <row r="95" spans="1:5" x14ac:dyDescent="0.25">
      <c r="A95" s="5" t="s">
        <v>7</v>
      </c>
      <c r="B95" s="6">
        <v>1</v>
      </c>
      <c r="C95" s="5" t="s">
        <v>4</v>
      </c>
      <c r="D95" s="33"/>
      <c r="E95" s="33"/>
    </row>
    <row r="96" spans="1:5" x14ac:dyDescent="0.25">
      <c r="A96" s="5" t="s">
        <v>8</v>
      </c>
      <c r="B96" s="6">
        <v>1</v>
      </c>
      <c r="C96" s="5" t="s">
        <v>9</v>
      </c>
      <c r="D96" s="33"/>
      <c r="E96" s="33"/>
    </row>
    <row r="97" spans="1:5" x14ac:dyDescent="0.25">
      <c r="A97" s="5" t="s">
        <v>35</v>
      </c>
      <c r="B97" s="6">
        <v>1</v>
      </c>
      <c r="C97" s="5" t="s">
        <v>9</v>
      </c>
      <c r="D97" s="33"/>
      <c r="E97" s="33"/>
    </row>
    <row r="98" spans="1:5" x14ac:dyDescent="0.25">
      <c r="A98" s="5" t="s">
        <v>11</v>
      </c>
      <c r="B98" s="6">
        <v>1</v>
      </c>
      <c r="C98" s="5" t="s">
        <v>9</v>
      </c>
      <c r="D98" s="33"/>
      <c r="E98" s="33"/>
    </row>
    <row r="99" spans="1:5" x14ac:dyDescent="0.25">
      <c r="A99" s="5" t="s">
        <v>46</v>
      </c>
      <c r="B99" s="6">
        <v>8</v>
      </c>
      <c r="C99" s="5" t="s">
        <v>4</v>
      </c>
      <c r="D99" s="33"/>
      <c r="E99" s="33"/>
    </row>
    <row r="100" spans="1:5" x14ac:dyDescent="0.25">
      <c r="A100" s="5" t="s">
        <v>24</v>
      </c>
      <c r="B100" s="6">
        <v>2</v>
      </c>
      <c r="C100" s="5" t="s">
        <v>4</v>
      </c>
      <c r="D100" s="33"/>
      <c r="E100" s="33"/>
    </row>
    <row r="101" spans="1:5" x14ac:dyDescent="0.25">
      <c r="A101" s="5" t="s">
        <v>20</v>
      </c>
      <c r="B101" s="6">
        <v>12</v>
      </c>
      <c r="C101" s="5" t="s">
        <v>4</v>
      </c>
      <c r="D101" s="33"/>
      <c r="E101" s="33"/>
    </row>
    <row r="102" spans="1:5" x14ac:dyDescent="0.25">
      <c r="A102" s="5" t="s">
        <v>47</v>
      </c>
      <c r="B102" s="6">
        <v>18</v>
      </c>
      <c r="C102" s="7" t="s">
        <v>4</v>
      </c>
      <c r="D102" s="33"/>
      <c r="E102" s="33"/>
    </row>
    <row r="103" spans="1:5" x14ac:dyDescent="0.25">
      <c r="A103" s="5" t="s">
        <v>48</v>
      </c>
      <c r="B103" s="6">
        <v>4</v>
      </c>
      <c r="C103" s="7" t="s">
        <v>4</v>
      </c>
      <c r="D103" s="33"/>
      <c r="E103" s="33"/>
    </row>
    <row r="104" spans="1:5" ht="15.75" thickBot="1" x14ac:dyDescent="0.3">
      <c r="A104" s="5" t="s">
        <v>49</v>
      </c>
      <c r="B104" s="6">
        <v>4</v>
      </c>
      <c r="C104" s="7" t="s">
        <v>4</v>
      </c>
      <c r="D104" s="33"/>
      <c r="E104" s="33"/>
    </row>
    <row r="105" spans="1:5" ht="33.75" customHeight="1" thickBot="1" x14ac:dyDescent="0.3">
      <c r="A105" s="57" t="s">
        <v>142</v>
      </c>
      <c r="B105" s="58"/>
      <c r="C105" s="59"/>
      <c r="D105" s="28">
        <f>SUM(D91:D104)*0.6</f>
        <v>0</v>
      </c>
      <c r="E105" s="29">
        <f>SUM(E91:E104)*0.4</f>
        <v>0</v>
      </c>
    </row>
    <row r="106" spans="1:5" ht="15.75" customHeight="1" thickBot="1" x14ac:dyDescent="0.3">
      <c r="A106" s="47" t="s">
        <v>115</v>
      </c>
      <c r="B106" s="48"/>
      <c r="C106" s="49"/>
      <c r="D106" s="50">
        <v>1</v>
      </c>
      <c r="E106" s="51"/>
    </row>
    <row r="107" spans="1:5" ht="15.75" customHeight="1" thickBot="1" x14ac:dyDescent="0.3">
      <c r="A107" s="63" t="s">
        <v>116</v>
      </c>
      <c r="B107" s="64"/>
      <c r="C107" s="65"/>
      <c r="D107" s="66">
        <f>(D105+E105)*D106</f>
        <v>0</v>
      </c>
      <c r="E107" s="67"/>
    </row>
    <row r="108" spans="1:5" x14ac:dyDescent="0.25">
      <c r="A108" s="9"/>
      <c r="B108" s="10"/>
      <c r="C108" s="11"/>
      <c r="D108" s="35"/>
      <c r="E108" s="35"/>
    </row>
    <row r="109" spans="1:5" ht="20.25" x14ac:dyDescent="0.25">
      <c r="A109" s="2" t="s">
        <v>91</v>
      </c>
      <c r="B109" s="3"/>
      <c r="C109" s="3"/>
      <c r="D109" s="32"/>
      <c r="E109" s="32"/>
    </row>
    <row r="110" spans="1:5" ht="45" customHeight="1" x14ac:dyDescent="0.25">
      <c r="A110" s="4" t="s">
        <v>0</v>
      </c>
      <c r="B110" s="4" t="s">
        <v>1</v>
      </c>
      <c r="C110" s="4" t="s">
        <v>2</v>
      </c>
      <c r="D110" s="12" t="s">
        <v>104</v>
      </c>
      <c r="E110" s="12" t="s">
        <v>105</v>
      </c>
    </row>
    <row r="111" spans="1:5" x14ac:dyDescent="0.25">
      <c r="A111" s="5" t="s">
        <v>3</v>
      </c>
      <c r="B111" s="6">
        <v>6</v>
      </c>
      <c r="C111" s="5" t="s">
        <v>4</v>
      </c>
      <c r="D111" s="33"/>
      <c r="E111" s="33"/>
    </row>
    <row r="112" spans="1:5" x14ac:dyDescent="0.25">
      <c r="A112" s="5" t="s">
        <v>5</v>
      </c>
      <c r="B112" s="6">
        <v>8</v>
      </c>
      <c r="C112" s="5" t="s">
        <v>4</v>
      </c>
      <c r="D112" s="33"/>
      <c r="E112" s="33"/>
    </row>
    <row r="113" spans="1:5" x14ac:dyDescent="0.25">
      <c r="A113" s="5" t="s">
        <v>50</v>
      </c>
      <c r="B113" s="6">
        <v>2</v>
      </c>
      <c r="C113" s="5" t="s">
        <v>4</v>
      </c>
      <c r="D113" s="33"/>
      <c r="E113" s="33"/>
    </row>
    <row r="114" spans="1:5" x14ac:dyDescent="0.25">
      <c r="A114" s="5" t="s">
        <v>51</v>
      </c>
      <c r="B114" s="6">
        <v>4</v>
      </c>
      <c r="C114" s="5" t="s">
        <v>4</v>
      </c>
      <c r="D114" s="33"/>
      <c r="E114" s="33"/>
    </row>
    <row r="115" spans="1:5" x14ac:dyDescent="0.25">
      <c r="A115" s="5" t="s">
        <v>7</v>
      </c>
      <c r="B115" s="6">
        <v>1</v>
      </c>
      <c r="C115" s="5" t="s">
        <v>4</v>
      </c>
      <c r="D115" s="33"/>
      <c r="E115" s="33"/>
    </row>
    <row r="116" spans="1:5" x14ac:dyDescent="0.25">
      <c r="A116" s="5" t="s">
        <v>8</v>
      </c>
      <c r="B116" s="6">
        <v>1</v>
      </c>
      <c r="C116" s="5" t="s">
        <v>9</v>
      </c>
      <c r="D116" s="33"/>
      <c r="E116" s="33"/>
    </row>
    <row r="117" spans="1:5" x14ac:dyDescent="0.25">
      <c r="A117" s="5" t="s">
        <v>35</v>
      </c>
      <c r="B117" s="6">
        <v>1</v>
      </c>
      <c r="C117" s="5" t="s">
        <v>9</v>
      </c>
      <c r="D117" s="33"/>
      <c r="E117" s="33"/>
    </row>
    <row r="118" spans="1:5" x14ac:dyDescent="0.25">
      <c r="A118" s="5" t="s">
        <v>11</v>
      </c>
      <c r="B118" s="6">
        <v>1</v>
      </c>
      <c r="C118" s="5" t="s">
        <v>9</v>
      </c>
      <c r="D118" s="33"/>
      <c r="E118" s="33"/>
    </row>
    <row r="119" spans="1:5" x14ac:dyDescent="0.25">
      <c r="A119" s="5" t="s">
        <v>18</v>
      </c>
      <c r="B119" s="6">
        <v>8</v>
      </c>
      <c r="C119" s="5" t="s">
        <v>4</v>
      </c>
      <c r="D119" s="33"/>
      <c r="E119" s="33"/>
    </row>
    <row r="120" spans="1:5" x14ac:dyDescent="0.25">
      <c r="A120" s="5" t="s">
        <v>52</v>
      </c>
      <c r="B120" s="6">
        <v>8</v>
      </c>
      <c r="C120" s="5" t="s">
        <v>4</v>
      </c>
      <c r="D120" s="33"/>
      <c r="E120" s="33"/>
    </row>
    <row r="121" spans="1:5" x14ac:dyDescent="0.25">
      <c r="A121" s="5" t="s">
        <v>24</v>
      </c>
      <c r="B121" s="6">
        <v>2</v>
      </c>
      <c r="C121" s="5" t="s">
        <v>4</v>
      </c>
      <c r="D121" s="33"/>
      <c r="E121" s="33"/>
    </row>
    <row r="122" spans="1:5" x14ac:dyDescent="0.25">
      <c r="A122" s="5" t="s">
        <v>25</v>
      </c>
      <c r="B122" s="6">
        <v>6</v>
      </c>
      <c r="C122" s="5" t="s">
        <v>4</v>
      </c>
      <c r="D122" s="33"/>
      <c r="E122" s="33"/>
    </row>
    <row r="123" spans="1:5" x14ac:dyDescent="0.25">
      <c r="A123" s="5" t="s">
        <v>53</v>
      </c>
      <c r="B123" s="6">
        <v>6</v>
      </c>
      <c r="C123" s="5" t="s">
        <v>4</v>
      </c>
      <c r="D123" s="33"/>
      <c r="E123" s="33"/>
    </row>
    <row r="124" spans="1:5" x14ac:dyDescent="0.25">
      <c r="A124" s="5" t="s">
        <v>27</v>
      </c>
      <c r="B124" s="6">
        <v>9</v>
      </c>
      <c r="C124" s="7" t="s">
        <v>4</v>
      </c>
      <c r="D124" s="33"/>
      <c r="E124" s="33"/>
    </row>
    <row r="125" spans="1:5" x14ac:dyDescent="0.25">
      <c r="A125" s="5" t="s">
        <v>54</v>
      </c>
      <c r="B125" s="6">
        <v>9</v>
      </c>
      <c r="C125" s="7" t="s">
        <v>4</v>
      </c>
      <c r="D125" s="33"/>
      <c r="E125" s="33"/>
    </row>
    <row r="126" spans="1:5" x14ac:dyDescent="0.25">
      <c r="A126" s="5" t="s">
        <v>55</v>
      </c>
      <c r="B126" s="6">
        <v>4</v>
      </c>
      <c r="C126" s="7" t="s">
        <v>4</v>
      </c>
      <c r="D126" s="33"/>
      <c r="E126" s="33"/>
    </row>
    <row r="127" spans="1:5" x14ac:dyDescent="0.25">
      <c r="A127" s="5" t="s">
        <v>56</v>
      </c>
      <c r="B127" s="6">
        <v>4</v>
      </c>
      <c r="C127" s="7" t="s">
        <v>4</v>
      </c>
      <c r="D127" s="33"/>
      <c r="E127" s="33"/>
    </row>
    <row r="128" spans="1:5" x14ac:dyDescent="0.25">
      <c r="A128" s="5" t="s">
        <v>29</v>
      </c>
      <c r="B128" s="6">
        <v>2</v>
      </c>
      <c r="C128" s="7" t="s">
        <v>4</v>
      </c>
      <c r="D128" s="33"/>
      <c r="E128" s="33"/>
    </row>
    <row r="129" spans="1:5" ht="15.75" thickBot="1" x14ac:dyDescent="0.3">
      <c r="A129" s="5" t="s">
        <v>57</v>
      </c>
      <c r="B129" s="6">
        <v>2</v>
      </c>
      <c r="C129" s="7" t="s">
        <v>4</v>
      </c>
      <c r="D129" s="33"/>
      <c r="E129" s="33"/>
    </row>
    <row r="130" spans="1:5" ht="33.75" customHeight="1" thickBot="1" x14ac:dyDescent="0.3">
      <c r="A130" s="57" t="s">
        <v>142</v>
      </c>
      <c r="B130" s="58"/>
      <c r="C130" s="59"/>
      <c r="D130" s="28">
        <f>SUM(D111:D129)*0.6</f>
        <v>0</v>
      </c>
      <c r="E130" s="29">
        <f>SUM(E111:E129)*0.4</f>
        <v>0</v>
      </c>
    </row>
    <row r="131" spans="1:5" ht="15.75" customHeight="1" thickBot="1" x14ac:dyDescent="0.3">
      <c r="A131" s="47" t="s">
        <v>118</v>
      </c>
      <c r="B131" s="48"/>
      <c r="C131" s="49"/>
      <c r="D131" s="50">
        <v>2</v>
      </c>
      <c r="E131" s="51"/>
    </row>
    <row r="132" spans="1:5" ht="15.75" customHeight="1" thickBot="1" x14ac:dyDescent="0.3">
      <c r="A132" s="63" t="s">
        <v>117</v>
      </c>
      <c r="B132" s="64"/>
      <c r="C132" s="65"/>
      <c r="D132" s="66">
        <f>(D130+E130)*D131</f>
        <v>0</v>
      </c>
      <c r="E132" s="67"/>
    </row>
    <row r="133" spans="1:5" ht="9.75" customHeight="1" thickBot="1" x14ac:dyDescent="0.3">
      <c r="A133" s="9"/>
      <c r="B133" s="10"/>
      <c r="C133" s="11"/>
      <c r="D133" s="35"/>
      <c r="E133" s="35"/>
    </row>
    <row r="134" spans="1:5" ht="15.75" customHeight="1" thickBot="1" x14ac:dyDescent="0.3">
      <c r="A134" s="60" t="s">
        <v>127</v>
      </c>
      <c r="B134" s="61"/>
      <c r="C134" s="62"/>
      <c r="D134" s="55">
        <f>D107+D132</f>
        <v>0</v>
      </c>
      <c r="E134" s="56"/>
    </row>
    <row r="135" spans="1:5" s="23" customFormat="1" ht="15.75" customHeight="1" x14ac:dyDescent="0.25">
      <c r="A135" s="16"/>
      <c r="B135" s="16"/>
      <c r="C135" s="16"/>
      <c r="D135" s="22"/>
      <c r="E135" s="22"/>
    </row>
    <row r="136" spans="1:5" s="23" customFormat="1" ht="15.75" customHeight="1" x14ac:dyDescent="0.25">
      <c r="A136" s="16"/>
      <c r="B136" s="16"/>
      <c r="C136" s="16"/>
      <c r="D136" s="22"/>
      <c r="E136" s="22"/>
    </row>
    <row r="137" spans="1:5" ht="15.75" x14ac:dyDescent="0.25">
      <c r="A137" s="26" t="s">
        <v>101</v>
      </c>
      <c r="B137" s="10"/>
      <c r="C137" s="11"/>
      <c r="D137" s="35"/>
      <c r="E137" s="35"/>
    </row>
    <row r="138" spans="1:5" ht="20.25" x14ac:dyDescent="0.25">
      <c r="A138" s="2" t="s">
        <v>92</v>
      </c>
      <c r="B138" s="3"/>
      <c r="C138" s="3"/>
      <c r="D138" s="32"/>
      <c r="E138" s="32"/>
    </row>
    <row r="139" spans="1:5" ht="45" customHeight="1" x14ac:dyDescent="0.25">
      <c r="A139" s="4" t="s">
        <v>0</v>
      </c>
      <c r="B139" s="4" t="s">
        <v>1</v>
      </c>
      <c r="C139" s="4" t="s">
        <v>2</v>
      </c>
      <c r="D139" s="12" t="s">
        <v>104</v>
      </c>
      <c r="E139" s="12" t="s">
        <v>105</v>
      </c>
    </row>
    <row r="140" spans="1:5" x14ac:dyDescent="0.25">
      <c r="A140" s="5" t="s">
        <v>3</v>
      </c>
      <c r="B140" s="6">
        <v>6</v>
      </c>
      <c r="C140" s="5" t="s">
        <v>4</v>
      </c>
      <c r="D140" s="33"/>
      <c r="E140" s="33"/>
    </row>
    <row r="141" spans="1:5" x14ac:dyDescent="0.25">
      <c r="A141" s="5" t="s">
        <v>5</v>
      </c>
      <c r="B141" s="6">
        <v>8</v>
      </c>
      <c r="C141" s="5" t="s">
        <v>4</v>
      </c>
      <c r="D141" s="33"/>
      <c r="E141" s="33"/>
    </row>
    <row r="142" spans="1:5" x14ac:dyDescent="0.25">
      <c r="A142" s="5" t="s">
        <v>44</v>
      </c>
      <c r="B142" s="6">
        <v>2</v>
      </c>
      <c r="C142" s="5" t="s">
        <v>4</v>
      </c>
      <c r="D142" s="33"/>
      <c r="E142" s="33"/>
    </row>
    <row r="143" spans="1:5" x14ac:dyDescent="0.25">
      <c r="A143" s="5" t="s">
        <v>45</v>
      </c>
      <c r="B143" s="6">
        <v>4</v>
      </c>
      <c r="C143" s="5" t="s">
        <v>4</v>
      </c>
      <c r="D143" s="33"/>
      <c r="E143" s="33"/>
    </row>
    <row r="144" spans="1:5" x14ac:dyDescent="0.25">
      <c r="A144" s="5" t="s">
        <v>7</v>
      </c>
      <c r="B144" s="6">
        <v>1</v>
      </c>
      <c r="C144" s="5" t="s">
        <v>4</v>
      </c>
      <c r="D144" s="33"/>
      <c r="E144" s="33"/>
    </row>
    <row r="145" spans="1:5" x14ac:dyDescent="0.25">
      <c r="A145" s="5" t="s">
        <v>8</v>
      </c>
      <c r="B145" s="6">
        <v>1</v>
      </c>
      <c r="C145" s="5" t="s">
        <v>9</v>
      </c>
      <c r="D145" s="33"/>
      <c r="E145" s="33"/>
    </row>
    <row r="146" spans="1:5" x14ac:dyDescent="0.25">
      <c r="A146" s="5" t="s">
        <v>35</v>
      </c>
      <c r="B146" s="6">
        <v>1</v>
      </c>
      <c r="C146" s="5" t="s">
        <v>9</v>
      </c>
      <c r="D146" s="33"/>
      <c r="E146" s="33"/>
    </row>
    <row r="147" spans="1:5" x14ac:dyDescent="0.25">
      <c r="A147" s="5" t="s">
        <v>11</v>
      </c>
      <c r="B147" s="6">
        <v>1</v>
      </c>
      <c r="C147" s="5" t="s">
        <v>9</v>
      </c>
      <c r="D147" s="33"/>
      <c r="E147" s="33"/>
    </row>
    <row r="148" spans="1:5" x14ac:dyDescent="0.25">
      <c r="A148" s="5" t="s">
        <v>58</v>
      </c>
      <c r="B148" s="6">
        <v>8</v>
      </c>
      <c r="C148" s="5" t="s">
        <v>4</v>
      </c>
      <c r="D148" s="33"/>
      <c r="E148" s="33"/>
    </row>
    <row r="149" spans="1:5" x14ac:dyDescent="0.25">
      <c r="A149" s="5" t="s">
        <v>59</v>
      </c>
      <c r="B149" s="6">
        <v>8</v>
      </c>
      <c r="C149" s="5" t="s">
        <v>4</v>
      </c>
      <c r="D149" s="33"/>
      <c r="E149" s="33"/>
    </row>
    <row r="150" spans="1:5" x14ac:dyDescent="0.25">
      <c r="A150" s="5" t="s">
        <v>24</v>
      </c>
      <c r="B150" s="6">
        <v>2</v>
      </c>
      <c r="C150" s="5" t="s">
        <v>4</v>
      </c>
      <c r="D150" s="33"/>
      <c r="E150" s="33"/>
    </row>
    <row r="151" spans="1:5" x14ac:dyDescent="0.25">
      <c r="A151" s="5" t="s">
        <v>20</v>
      </c>
      <c r="B151" s="6">
        <v>12</v>
      </c>
      <c r="C151" s="5" t="s">
        <v>4</v>
      </c>
      <c r="D151" s="33"/>
      <c r="E151" s="33"/>
    </row>
    <row r="152" spans="1:5" x14ac:dyDescent="0.25">
      <c r="A152" s="5" t="s">
        <v>47</v>
      </c>
      <c r="B152" s="6">
        <v>18</v>
      </c>
      <c r="C152" s="7" t="s">
        <v>4</v>
      </c>
      <c r="D152" s="33"/>
      <c r="E152" s="33"/>
    </row>
    <row r="153" spans="1:5" x14ac:dyDescent="0.25">
      <c r="A153" s="5" t="s">
        <v>48</v>
      </c>
      <c r="B153" s="6">
        <v>4</v>
      </c>
      <c r="C153" s="7" t="s">
        <v>4</v>
      </c>
      <c r="D153" s="33"/>
      <c r="E153" s="33"/>
    </row>
    <row r="154" spans="1:5" ht="15.75" thickBot="1" x14ac:dyDescent="0.3">
      <c r="A154" s="5" t="s">
        <v>49</v>
      </c>
      <c r="B154" s="6">
        <v>4</v>
      </c>
      <c r="C154" s="7" t="s">
        <v>4</v>
      </c>
      <c r="D154" s="33"/>
      <c r="E154" s="33"/>
    </row>
    <row r="155" spans="1:5" ht="41.25" customHeight="1" thickBot="1" x14ac:dyDescent="0.3">
      <c r="A155" s="57" t="s">
        <v>142</v>
      </c>
      <c r="B155" s="58"/>
      <c r="C155" s="59"/>
      <c r="D155" s="28">
        <f>SUM(D140:D154)*0.6</f>
        <v>0</v>
      </c>
      <c r="E155" s="29">
        <f>SUM(E140:E154)*0.4</f>
        <v>0</v>
      </c>
    </row>
    <row r="156" spans="1:5" ht="15.75" customHeight="1" thickBot="1" x14ac:dyDescent="0.3">
      <c r="A156" s="47" t="s">
        <v>119</v>
      </c>
      <c r="B156" s="48"/>
      <c r="C156" s="49"/>
      <c r="D156" s="50">
        <v>1</v>
      </c>
      <c r="E156" s="51"/>
    </row>
    <row r="157" spans="1:5" ht="15.75" customHeight="1" thickBot="1" x14ac:dyDescent="0.3">
      <c r="A157" s="63" t="s">
        <v>116</v>
      </c>
      <c r="B157" s="64"/>
      <c r="C157" s="65"/>
      <c r="D157" s="66">
        <f>(D155+E155)*D156</f>
        <v>0</v>
      </c>
      <c r="E157" s="67"/>
    </row>
    <row r="158" spans="1:5" ht="9.75" customHeight="1" thickBot="1" x14ac:dyDescent="0.3">
      <c r="A158" s="16"/>
      <c r="B158" s="16"/>
      <c r="C158" s="16"/>
      <c r="D158" s="20"/>
      <c r="E158" s="20"/>
    </row>
    <row r="159" spans="1:5" ht="15.75" customHeight="1" thickBot="1" x14ac:dyDescent="0.3">
      <c r="A159" s="60" t="s">
        <v>128</v>
      </c>
      <c r="B159" s="61"/>
      <c r="C159" s="62"/>
      <c r="D159" s="55">
        <f>D157</f>
        <v>0</v>
      </c>
      <c r="E159" s="56"/>
    </row>
    <row r="160" spans="1:5" x14ac:dyDescent="0.25">
      <c r="A160" s="9"/>
      <c r="B160" s="10"/>
      <c r="C160" s="11"/>
      <c r="D160" s="35"/>
      <c r="E160" s="35"/>
    </row>
    <row r="161" spans="1:5" x14ac:dyDescent="0.25">
      <c r="A161" s="9"/>
      <c r="B161" s="10"/>
      <c r="C161" s="11"/>
      <c r="D161" s="35"/>
      <c r="E161" s="35"/>
    </row>
    <row r="162" spans="1:5" ht="15.75" x14ac:dyDescent="0.25">
      <c r="A162" s="26" t="s">
        <v>100</v>
      </c>
      <c r="B162" s="10"/>
      <c r="C162" s="11"/>
      <c r="D162" s="35"/>
      <c r="E162" s="35"/>
    </row>
    <row r="163" spans="1:5" ht="20.25" x14ac:dyDescent="0.25">
      <c r="A163" s="2" t="s">
        <v>93</v>
      </c>
      <c r="B163" s="3"/>
      <c r="C163" s="3"/>
      <c r="D163" s="32"/>
      <c r="E163" s="32"/>
    </row>
    <row r="164" spans="1:5" ht="30" x14ac:dyDescent="0.25">
      <c r="A164" s="4" t="s">
        <v>0</v>
      </c>
      <c r="B164" s="4" t="s">
        <v>1</v>
      </c>
      <c r="C164" s="4" t="s">
        <v>2</v>
      </c>
      <c r="D164" s="12" t="s">
        <v>104</v>
      </c>
      <c r="E164" s="12" t="s">
        <v>105</v>
      </c>
    </row>
    <row r="165" spans="1:5" x14ac:dyDescent="0.25">
      <c r="A165" s="5" t="s">
        <v>60</v>
      </c>
      <c r="B165" s="6">
        <v>6</v>
      </c>
      <c r="C165" s="5" t="s">
        <v>4</v>
      </c>
      <c r="D165" s="33"/>
      <c r="E165" s="33"/>
    </row>
    <row r="166" spans="1:5" x14ac:dyDescent="0.25">
      <c r="A166" s="5" t="s">
        <v>5</v>
      </c>
      <c r="B166" s="6">
        <v>12</v>
      </c>
      <c r="C166" s="5" t="s">
        <v>4</v>
      </c>
      <c r="D166" s="33"/>
      <c r="E166" s="33"/>
    </row>
    <row r="167" spans="1:5" x14ac:dyDescent="0.25">
      <c r="A167" s="5" t="s">
        <v>44</v>
      </c>
      <c r="B167" s="6">
        <v>3</v>
      </c>
      <c r="C167" s="5" t="s">
        <v>4</v>
      </c>
      <c r="D167" s="33"/>
      <c r="E167" s="33"/>
    </row>
    <row r="168" spans="1:5" x14ac:dyDescent="0.25">
      <c r="A168" s="5" t="s">
        <v>61</v>
      </c>
      <c r="B168" s="6">
        <v>8</v>
      </c>
      <c r="C168" s="5" t="s">
        <v>4</v>
      </c>
      <c r="D168" s="33"/>
      <c r="E168" s="33"/>
    </row>
    <row r="169" spans="1:5" x14ac:dyDescent="0.25">
      <c r="A169" s="5" t="s">
        <v>62</v>
      </c>
      <c r="B169" s="6">
        <v>1</v>
      </c>
      <c r="C169" s="5" t="s">
        <v>4</v>
      </c>
      <c r="D169" s="33"/>
      <c r="E169" s="33"/>
    </row>
    <row r="170" spans="1:5" x14ac:dyDescent="0.25">
      <c r="A170" s="5" t="s">
        <v>8</v>
      </c>
      <c r="B170" s="6">
        <v>1</v>
      </c>
      <c r="C170" s="5" t="s">
        <v>9</v>
      </c>
      <c r="D170" s="33"/>
      <c r="E170" s="33"/>
    </row>
    <row r="171" spans="1:5" x14ac:dyDescent="0.25">
      <c r="A171" s="5" t="s">
        <v>35</v>
      </c>
      <c r="B171" s="6">
        <v>1</v>
      </c>
      <c r="C171" s="5" t="s">
        <v>9</v>
      </c>
      <c r="D171" s="33"/>
      <c r="E171" s="33"/>
    </row>
    <row r="172" spans="1:5" x14ac:dyDescent="0.25">
      <c r="A172" s="5" t="s">
        <v>11</v>
      </c>
      <c r="B172" s="6">
        <v>1</v>
      </c>
      <c r="C172" s="5" t="s">
        <v>9</v>
      </c>
      <c r="D172" s="33"/>
      <c r="E172" s="33"/>
    </row>
    <row r="173" spans="1:5" x14ac:dyDescent="0.25">
      <c r="A173" s="5" t="s">
        <v>63</v>
      </c>
      <c r="B173" s="6">
        <v>10</v>
      </c>
      <c r="C173" s="5" t="s">
        <v>4</v>
      </c>
      <c r="D173" s="33"/>
      <c r="E173" s="33"/>
    </row>
    <row r="174" spans="1:5" x14ac:dyDescent="0.25">
      <c r="A174" s="5" t="s">
        <v>19</v>
      </c>
      <c r="B174" s="6">
        <v>2</v>
      </c>
      <c r="C174" s="5" t="s">
        <v>4</v>
      </c>
      <c r="D174" s="33"/>
      <c r="E174" s="33"/>
    </row>
    <row r="175" spans="1:5" x14ac:dyDescent="0.25">
      <c r="A175" s="5" t="s">
        <v>14</v>
      </c>
      <c r="B175" s="6">
        <v>12</v>
      </c>
      <c r="C175" s="5" t="s">
        <v>4</v>
      </c>
      <c r="D175" s="33"/>
      <c r="E175" s="33"/>
    </row>
    <row r="176" spans="1:5" x14ac:dyDescent="0.25">
      <c r="A176" s="5" t="s">
        <v>15</v>
      </c>
      <c r="B176" s="6">
        <v>26</v>
      </c>
      <c r="C176" s="5" t="s">
        <v>4</v>
      </c>
      <c r="D176" s="33"/>
      <c r="E176" s="33"/>
    </row>
    <row r="177" spans="1:5" x14ac:dyDescent="0.25">
      <c r="A177" s="5" t="s">
        <v>16</v>
      </c>
      <c r="B177" s="6">
        <v>6</v>
      </c>
      <c r="C177" s="7" t="s">
        <v>4</v>
      </c>
      <c r="D177" s="33"/>
      <c r="E177" s="33"/>
    </row>
    <row r="178" spans="1:5" ht="15.75" thickBot="1" x14ac:dyDescent="0.3">
      <c r="A178" s="5" t="s">
        <v>64</v>
      </c>
      <c r="B178" s="6">
        <v>8</v>
      </c>
      <c r="C178" s="7" t="s">
        <v>4</v>
      </c>
      <c r="D178" s="33"/>
      <c r="E178" s="33"/>
    </row>
    <row r="179" spans="1:5" ht="34.5" customHeight="1" thickBot="1" x14ac:dyDescent="0.3">
      <c r="A179" s="57" t="s">
        <v>142</v>
      </c>
      <c r="B179" s="58"/>
      <c r="C179" s="59"/>
      <c r="D179" s="28">
        <f>SUM(D165:D178)*0.6</f>
        <v>0</v>
      </c>
      <c r="E179" s="29">
        <f>SUM(E165:E178)*0.4</f>
        <v>0</v>
      </c>
    </row>
    <row r="180" spans="1:5" ht="15.75" customHeight="1" thickBot="1" x14ac:dyDescent="0.3">
      <c r="A180" s="47" t="s">
        <v>120</v>
      </c>
      <c r="B180" s="48"/>
      <c r="C180" s="49"/>
      <c r="D180" s="50">
        <v>2</v>
      </c>
      <c r="E180" s="51"/>
    </row>
    <row r="181" spans="1:5" ht="15.75" customHeight="1" thickBot="1" x14ac:dyDescent="0.3">
      <c r="A181" s="63" t="s">
        <v>117</v>
      </c>
      <c r="B181" s="64"/>
      <c r="C181" s="65"/>
      <c r="D181" s="66">
        <f>(D179+E179)*D180</f>
        <v>0</v>
      </c>
      <c r="E181" s="67"/>
    </row>
    <row r="182" spans="1:5" ht="9.75" customHeight="1" thickBot="1" x14ac:dyDescent="0.3">
      <c r="A182" s="16"/>
      <c r="B182" s="16"/>
      <c r="C182" s="16"/>
      <c r="D182" s="20"/>
      <c r="E182" s="20"/>
    </row>
    <row r="183" spans="1:5" ht="15.75" customHeight="1" thickBot="1" x14ac:dyDescent="0.3">
      <c r="A183" s="52" t="s">
        <v>129</v>
      </c>
      <c r="B183" s="53"/>
      <c r="C183" s="54"/>
      <c r="D183" s="55">
        <f>D181</f>
        <v>0</v>
      </c>
      <c r="E183" s="56"/>
    </row>
    <row r="184" spans="1:5" x14ac:dyDescent="0.25">
      <c r="A184" s="9"/>
      <c r="B184" s="10"/>
      <c r="C184" s="11"/>
      <c r="D184" s="35"/>
      <c r="E184" s="35"/>
    </row>
    <row r="185" spans="1:5" x14ac:dyDescent="0.25">
      <c r="A185" s="9"/>
      <c r="B185" s="10"/>
      <c r="C185" s="11"/>
      <c r="D185" s="35"/>
      <c r="E185" s="35"/>
    </row>
    <row r="186" spans="1:5" ht="15.75" x14ac:dyDescent="0.25">
      <c r="A186" s="26" t="s">
        <v>99</v>
      </c>
      <c r="B186" s="10"/>
      <c r="C186" s="11"/>
      <c r="D186" s="35"/>
      <c r="E186" s="35"/>
    </row>
    <row r="187" spans="1:5" ht="20.25" x14ac:dyDescent="0.25">
      <c r="A187" s="2" t="s">
        <v>94</v>
      </c>
      <c r="B187" s="3"/>
      <c r="C187" s="3"/>
      <c r="D187" s="32"/>
      <c r="E187" s="32"/>
    </row>
    <row r="188" spans="1:5" ht="30" x14ac:dyDescent="0.25">
      <c r="A188" s="4" t="s">
        <v>0</v>
      </c>
      <c r="B188" s="4" t="s">
        <v>1</v>
      </c>
      <c r="C188" s="4" t="s">
        <v>2</v>
      </c>
      <c r="D188" s="12" t="s">
        <v>104</v>
      </c>
      <c r="E188" s="12" t="s">
        <v>105</v>
      </c>
    </row>
    <row r="189" spans="1:5" x14ac:dyDescent="0.25">
      <c r="A189" s="5" t="s">
        <v>60</v>
      </c>
      <c r="B189" s="6">
        <v>4</v>
      </c>
      <c r="C189" s="5" t="s">
        <v>4</v>
      </c>
      <c r="D189" s="33"/>
      <c r="E189" s="33"/>
    </row>
    <row r="190" spans="1:5" x14ac:dyDescent="0.25">
      <c r="A190" s="5" t="s">
        <v>5</v>
      </c>
      <c r="B190" s="6">
        <v>12</v>
      </c>
      <c r="C190" s="5" t="s">
        <v>4</v>
      </c>
      <c r="D190" s="33"/>
      <c r="E190" s="33"/>
    </row>
    <row r="191" spans="1:5" x14ac:dyDescent="0.25">
      <c r="A191" s="5" t="s">
        <v>61</v>
      </c>
      <c r="B191" s="6">
        <v>8</v>
      </c>
      <c r="C191" s="5" t="s">
        <v>4</v>
      </c>
      <c r="D191" s="33"/>
      <c r="E191" s="33"/>
    </row>
    <row r="192" spans="1:5" x14ac:dyDescent="0.25">
      <c r="A192" s="5" t="s">
        <v>65</v>
      </c>
      <c r="B192" s="6">
        <v>16</v>
      </c>
      <c r="C192" s="5" t="s">
        <v>4</v>
      </c>
      <c r="D192" s="33"/>
      <c r="E192" s="33"/>
    </row>
    <row r="193" spans="1:5" x14ac:dyDescent="0.25">
      <c r="A193" s="5" t="s">
        <v>66</v>
      </c>
      <c r="B193" s="6">
        <v>16</v>
      </c>
      <c r="C193" s="5" t="s">
        <v>4</v>
      </c>
      <c r="D193" s="33"/>
      <c r="E193" s="33"/>
    </row>
    <row r="194" spans="1:5" x14ac:dyDescent="0.25">
      <c r="A194" s="5" t="s">
        <v>19</v>
      </c>
      <c r="B194" s="6">
        <v>4</v>
      </c>
      <c r="C194" s="5" t="s">
        <v>4</v>
      </c>
      <c r="D194" s="33"/>
      <c r="E194" s="33"/>
    </row>
    <row r="195" spans="1:5" x14ac:dyDescent="0.25">
      <c r="A195" s="5" t="s">
        <v>20</v>
      </c>
      <c r="B195" s="6">
        <v>8</v>
      </c>
      <c r="C195" s="5" t="s">
        <v>4</v>
      </c>
      <c r="D195" s="33"/>
      <c r="E195" s="33"/>
    </row>
    <row r="196" spans="1:5" x14ac:dyDescent="0.25">
      <c r="A196" s="5" t="s">
        <v>21</v>
      </c>
      <c r="B196" s="6">
        <v>24</v>
      </c>
      <c r="C196" s="5" t="s">
        <v>4</v>
      </c>
      <c r="D196" s="33"/>
      <c r="E196" s="33"/>
    </row>
    <row r="197" spans="1:5" ht="15.75" thickBot="1" x14ac:dyDescent="0.3">
      <c r="A197" s="5" t="s">
        <v>49</v>
      </c>
      <c r="B197" s="6">
        <v>8</v>
      </c>
      <c r="C197" s="7" t="s">
        <v>4</v>
      </c>
      <c r="D197" s="33"/>
      <c r="E197" s="33"/>
    </row>
    <row r="198" spans="1:5" ht="35.25" customHeight="1" thickBot="1" x14ac:dyDescent="0.3">
      <c r="A198" s="57" t="s">
        <v>141</v>
      </c>
      <c r="B198" s="58"/>
      <c r="C198" s="59"/>
      <c r="D198" s="28">
        <f>SUM(D184:D197)*0.6</f>
        <v>0</v>
      </c>
      <c r="E198" s="29">
        <f>SUM(E184:E197)*0.4</f>
        <v>0</v>
      </c>
    </row>
    <row r="199" spans="1:5" ht="15.75" customHeight="1" thickBot="1" x14ac:dyDescent="0.3">
      <c r="A199" s="47" t="s">
        <v>121</v>
      </c>
      <c r="B199" s="48"/>
      <c r="C199" s="49"/>
      <c r="D199" s="50">
        <v>3</v>
      </c>
      <c r="E199" s="51"/>
    </row>
    <row r="200" spans="1:5" ht="15.75" customHeight="1" thickBot="1" x14ac:dyDescent="0.3">
      <c r="A200" s="63" t="s">
        <v>122</v>
      </c>
      <c r="B200" s="64"/>
      <c r="C200" s="65"/>
      <c r="D200" s="66">
        <f>(D198+E198)*D199</f>
        <v>0</v>
      </c>
      <c r="E200" s="67"/>
    </row>
    <row r="201" spans="1:5" ht="9.75" customHeight="1" thickBot="1" x14ac:dyDescent="0.3">
      <c r="A201" s="16"/>
      <c r="B201" s="16"/>
      <c r="C201" s="16"/>
      <c r="D201" s="20"/>
      <c r="E201" s="20"/>
    </row>
    <row r="202" spans="1:5" ht="15.75" customHeight="1" thickBot="1" x14ac:dyDescent="0.3">
      <c r="A202" s="52" t="s">
        <v>130</v>
      </c>
      <c r="B202" s="53"/>
      <c r="C202" s="54"/>
      <c r="D202" s="55">
        <f>D200</f>
        <v>0</v>
      </c>
      <c r="E202" s="56"/>
    </row>
    <row r="203" spans="1:5" x14ac:dyDescent="0.25">
      <c r="A203" s="9"/>
      <c r="B203" s="10"/>
      <c r="C203" s="11"/>
      <c r="D203" s="35"/>
      <c r="E203" s="35"/>
    </row>
    <row r="204" spans="1:5" x14ac:dyDescent="0.25">
      <c r="A204" s="9"/>
      <c r="B204" s="10"/>
      <c r="C204" s="11"/>
      <c r="D204" s="35"/>
      <c r="E204" s="35"/>
    </row>
    <row r="205" spans="1:5" ht="15.75" x14ac:dyDescent="0.25">
      <c r="A205" s="26" t="s">
        <v>98</v>
      </c>
      <c r="B205" s="10"/>
      <c r="C205" s="11"/>
      <c r="D205" s="35"/>
      <c r="E205" s="35"/>
    </row>
    <row r="206" spans="1:5" ht="20.25" x14ac:dyDescent="0.25">
      <c r="A206" s="2" t="s">
        <v>95</v>
      </c>
      <c r="B206" s="3"/>
      <c r="C206" s="3"/>
      <c r="D206" s="32"/>
      <c r="E206" s="32"/>
    </row>
    <row r="207" spans="1:5" ht="30" x14ac:dyDescent="0.25">
      <c r="A207" s="4" t="s">
        <v>0</v>
      </c>
      <c r="B207" s="4" t="s">
        <v>1</v>
      </c>
      <c r="C207" s="4" t="s">
        <v>2</v>
      </c>
      <c r="D207" s="12" t="s">
        <v>104</v>
      </c>
      <c r="E207" s="12" t="s">
        <v>105</v>
      </c>
    </row>
    <row r="208" spans="1:5" x14ac:dyDescent="0.25">
      <c r="A208" s="5" t="s">
        <v>67</v>
      </c>
      <c r="B208" s="6">
        <v>2</v>
      </c>
      <c r="C208" s="5" t="s">
        <v>4</v>
      </c>
      <c r="D208" s="33"/>
      <c r="E208" s="33"/>
    </row>
    <row r="209" spans="1:5" x14ac:dyDescent="0.25">
      <c r="A209" s="5" t="s">
        <v>68</v>
      </c>
      <c r="B209" s="6">
        <v>10</v>
      </c>
      <c r="C209" s="5" t="s">
        <v>4</v>
      </c>
      <c r="D209" s="33"/>
      <c r="E209" s="33"/>
    </row>
    <row r="210" spans="1:5" x14ac:dyDescent="0.25">
      <c r="A210" s="5" t="s">
        <v>69</v>
      </c>
      <c r="B210" s="6">
        <v>2</v>
      </c>
      <c r="C210" s="5" t="s">
        <v>4</v>
      </c>
      <c r="D210" s="33"/>
      <c r="E210" s="33"/>
    </row>
    <row r="211" spans="1:5" x14ac:dyDescent="0.25">
      <c r="A211" s="5" t="s">
        <v>70</v>
      </c>
      <c r="B211" s="6">
        <v>2</v>
      </c>
      <c r="C211" s="5" t="s">
        <v>9</v>
      </c>
      <c r="D211" s="33"/>
      <c r="E211" s="33"/>
    </row>
    <row r="212" spans="1:5" x14ac:dyDescent="0.25">
      <c r="A212" s="5" t="s">
        <v>71</v>
      </c>
      <c r="B212" s="6">
        <v>1</v>
      </c>
      <c r="C212" s="5" t="s">
        <v>9</v>
      </c>
      <c r="D212" s="33"/>
      <c r="E212" s="33"/>
    </row>
    <row r="213" spans="1:5" x14ac:dyDescent="0.25">
      <c r="A213" s="5" t="s">
        <v>72</v>
      </c>
      <c r="B213" s="6">
        <v>2</v>
      </c>
      <c r="C213" s="5" t="s">
        <v>4</v>
      </c>
      <c r="D213" s="33"/>
      <c r="E213" s="33"/>
    </row>
    <row r="214" spans="1:5" x14ac:dyDescent="0.25">
      <c r="A214" s="5" t="s">
        <v>73</v>
      </c>
      <c r="B214" s="6">
        <v>2</v>
      </c>
      <c r="C214" s="5" t="s">
        <v>4</v>
      </c>
      <c r="D214" s="33"/>
      <c r="E214" s="33"/>
    </row>
    <row r="215" spans="1:5" x14ac:dyDescent="0.25">
      <c r="A215" s="5" t="s">
        <v>74</v>
      </c>
      <c r="B215" s="6">
        <v>4</v>
      </c>
      <c r="C215" s="5" t="s">
        <v>4</v>
      </c>
      <c r="D215" s="33"/>
      <c r="E215" s="33"/>
    </row>
    <row r="216" spans="1:5" x14ac:dyDescent="0.25">
      <c r="A216" s="5" t="s">
        <v>75</v>
      </c>
      <c r="B216" s="6">
        <v>10</v>
      </c>
      <c r="C216" s="5" t="s">
        <v>4</v>
      </c>
      <c r="D216" s="33"/>
      <c r="E216" s="33"/>
    </row>
    <row r="217" spans="1:5" ht="15.75" thickBot="1" x14ac:dyDescent="0.3">
      <c r="A217" s="5" t="s">
        <v>76</v>
      </c>
      <c r="B217" s="6">
        <v>2</v>
      </c>
      <c r="C217" s="5" t="s">
        <v>4</v>
      </c>
      <c r="D217" s="33"/>
      <c r="E217" s="33"/>
    </row>
    <row r="218" spans="1:5" ht="30.75" customHeight="1" thickBot="1" x14ac:dyDescent="0.3">
      <c r="A218" s="57" t="s">
        <v>142</v>
      </c>
      <c r="B218" s="58"/>
      <c r="C218" s="59"/>
      <c r="D218" s="28">
        <f>SUM(D208:D217)*0.6</f>
        <v>0</v>
      </c>
      <c r="E218" s="29">
        <f>SUM(E208:E217)*0.4</f>
        <v>0</v>
      </c>
    </row>
    <row r="219" spans="1:5" ht="15.75" customHeight="1" thickBot="1" x14ac:dyDescent="0.3">
      <c r="A219" s="47" t="s">
        <v>123</v>
      </c>
      <c r="B219" s="48"/>
      <c r="C219" s="49"/>
      <c r="D219" s="50">
        <v>9</v>
      </c>
      <c r="E219" s="51"/>
    </row>
    <row r="220" spans="1:5" ht="15.75" thickBot="1" x14ac:dyDescent="0.3">
      <c r="A220" s="63" t="s">
        <v>124</v>
      </c>
      <c r="B220" s="64"/>
      <c r="C220" s="65"/>
      <c r="D220" s="66">
        <f>(D218+E218)*D219</f>
        <v>0</v>
      </c>
      <c r="E220" s="67"/>
    </row>
    <row r="221" spans="1:5" ht="9.75" customHeight="1" thickBot="1" x14ac:dyDescent="0.3">
      <c r="A221" s="16"/>
      <c r="B221" s="16"/>
      <c r="C221" s="16"/>
      <c r="D221" s="20"/>
      <c r="E221" s="20"/>
    </row>
    <row r="222" spans="1:5" ht="15.75" thickBot="1" x14ac:dyDescent="0.3">
      <c r="A222" s="52" t="s">
        <v>131</v>
      </c>
      <c r="B222" s="53"/>
      <c r="C222" s="54"/>
      <c r="D222" s="55">
        <f>D220</f>
        <v>0</v>
      </c>
      <c r="E222" s="56"/>
    </row>
    <row r="225" spans="1:5" ht="15.75" x14ac:dyDescent="0.25">
      <c r="A225" s="26" t="s">
        <v>136</v>
      </c>
    </row>
    <row r="226" spans="1:5" ht="21" customHeight="1" x14ac:dyDescent="0.25">
      <c r="A226" s="2" t="s">
        <v>135</v>
      </c>
      <c r="B226" s="3"/>
      <c r="C226" s="3"/>
      <c r="D226" s="32"/>
      <c r="E226" s="32"/>
    </row>
    <row r="227" spans="1:5" ht="30" x14ac:dyDescent="0.25">
      <c r="A227" s="4" t="s">
        <v>0</v>
      </c>
      <c r="B227" s="4" t="s">
        <v>1</v>
      </c>
      <c r="C227" s="4" t="s">
        <v>2</v>
      </c>
      <c r="D227" s="12" t="s">
        <v>104</v>
      </c>
      <c r="E227" s="12" t="s">
        <v>105</v>
      </c>
    </row>
    <row r="228" spans="1:5" x14ac:dyDescent="0.25">
      <c r="A228" s="5" t="s">
        <v>77</v>
      </c>
      <c r="B228" s="6">
        <v>2</v>
      </c>
      <c r="C228" s="5" t="s">
        <v>4</v>
      </c>
      <c r="D228" s="33"/>
      <c r="E228" s="33"/>
    </row>
    <row r="229" spans="1:5" x14ac:dyDescent="0.25">
      <c r="A229" s="5" t="s">
        <v>78</v>
      </c>
      <c r="B229" s="6">
        <v>10</v>
      </c>
      <c r="C229" s="5" t="s">
        <v>4</v>
      </c>
      <c r="D229" s="33"/>
      <c r="E229" s="33"/>
    </row>
    <row r="230" spans="1:5" x14ac:dyDescent="0.25">
      <c r="A230" s="5" t="s">
        <v>79</v>
      </c>
      <c r="B230" s="6">
        <v>2</v>
      </c>
      <c r="C230" s="5" t="s">
        <v>4</v>
      </c>
      <c r="D230" s="33"/>
      <c r="E230" s="33"/>
    </row>
    <row r="231" spans="1:5" x14ac:dyDescent="0.25">
      <c r="A231" s="5" t="s">
        <v>80</v>
      </c>
      <c r="B231" s="6">
        <v>2</v>
      </c>
      <c r="C231" s="5" t="s">
        <v>4</v>
      </c>
      <c r="D231" s="33"/>
      <c r="E231" s="33"/>
    </row>
    <row r="232" spans="1:5" x14ac:dyDescent="0.25">
      <c r="A232" s="5" t="s">
        <v>81</v>
      </c>
      <c r="B232" s="6">
        <v>1</v>
      </c>
      <c r="C232" s="5" t="s">
        <v>9</v>
      </c>
      <c r="D232" s="33"/>
      <c r="E232" s="33"/>
    </row>
    <row r="233" spans="1:5" x14ac:dyDescent="0.25">
      <c r="A233" s="5" t="s">
        <v>82</v>
      </c>
      <c r="B233" s="6">
        <v>2</v>
      </c>
      <c r="C233" s="5" t="s">
        <v>9</v>
      </c>
      <c r="D233" s="33"/>
      <c r="E233" s="33"/>
    </row>
    <row r="234" spans="1:5" x14ac:dyDescent="0.25">
      <c r="A234" s="5" t="s">
        <v>83</v>
      </c>
      <c r="B234" s="6">
        <v>2</v>
      </c>
      <c r="C234" s="5" t="s">
        <v>9</v>
      </c>
      <c r="D234" s="33"/>
      <c r="E234" s="33"/>
    </row>
    <row r="235" spans="1:5" x14ac:dyDescent="0.25">
      <c r="A235" s="5" t="s">
        <v>74</v>
      </c>
      <c r="B235" s="6">
        <v>4</v>
      </c>
      <c r="C235" s="5" t="s">
        <v>4</v>
      </c>
      <c r="D235" s="33"/>
      <c r="E235" s="33"/>
    </row>
    <row r="236" spans="1:5" x14ac:dyDescent="0.25">
      <c r="A236" s="5" t="s">
        <v>84</v>
      </c>
      <c r="B236" s="6">
        <v>20</v>
      </c>
      <c r="C236" s="5" t="s">
        <v>4</v>
      </c>
      <c r="D236" s="33"/>
      <c r="E236" s="33"/>
    </row>
    <row r="237" spans="1:5" ht="15.75" thickBot="1" x14ac:dyDescent="0.3">
      <c r="A237" s="5" t="s">
        <v>85</v>
      </c>
      <c r="B237" s="6">
        <v>4</v>
      </c>
      <c r="C237" s="5" t="s">
        <v>4</v>
      </c>
      <c r="D237" s="33"/>
      <c r="E237" s="33"/>
    </row>
    <row r="238" spans="1:5" ht="34.5" customHeight="1" thickBot="1" x14ac:dyDescent="0.3">
      <c r="A238" s="57" t="s">
        <v>142</v>
      </c>
      <c r="B238" s="58"/>
      <c r="C238" s="59"/>
      <c r="D238" s="28">
        <f>SUM(D228:D237)*0.6</f>
        <v>0</v>
      </c>
      <c r="E238" s="29">
        <f>SUM(E228:E237)*0.4</f>
        <v>0</v>
      </c>
    </row>
    <row r="239" spans="1:5" ht="15.75" customHeight="1" thickBot="1" x14ac:dyDescent="0.3">
      <c r="A239" s="47" t="s">
        <v>137</v>
      </c>
      <c r="B239" s="48"/>
      <c r="C239" s="49"/>
      <c r="D239" s="50">
        <v>14</v>
      </c>
      <c r="E239" s="51"/>
    </row>
    <row r="240" spans="1:5" ht="15.75" thickBot="1" x14ac:dyDescent="0.3">
      <c r="A240" s="63" t="s">
        <v>134</v>
      </c>
      <c r="B240" s="64"/>
      <c r="C240" s="65"/>
      <c r="D240" s="66">
        <f>(D238+E238)*D239</f>
        <v>0</v>
      </c>
      <c r="E240" s="67"/>
    </row>
    <row r="241" spans="1:5" ht="9.75" customHeight="1" thickBot="1" x14ac:dyDescent="0.3">
      <c r="A241" s="9"/>
      <c r="B241" s="10"/>
      <c r="C241" s="9"/>
      <c r="D241" s="35"/>
      <c r="E241" s="35"/>
    </row>
    <row r="242" spans="1:5" ht="15.75" thickBot="1" x14ac:dyDescent="0.3">
      <c r="A242" s="52" t="s">
        <v>138</v>
      </c>
      <c r="B242" s="53"/>
      <c r="C242" s="54"/>
      <c r="D242" s="55">
        <f>D240</f>
        <v>0</v>
      </c>
      <c r="E242" s="56"/>
    </row>
    <row r="243" spans="1:5" s="38" customFormat="1" ht="15.75" thickBot="1" x14ac:dyDescent="0.3">
      <c r="A243" s="36"/>
      <c r="B243" s="36"/>
      <c r="C243" s="36"/>
      <c r="D243" s="37"/>
      <c r="E243" s="37"/>
    </row>
    <row r="244" spans="1:5" s="23" customFormat="1" ht="15.75" thickBot="1" x14ac:dyDescent="0.3">
      <c r="A244" s="76" t="s">
        <v>125</v>
      </c>
      <c r="B244" s="77"/>
      <c r="C244" s="78"/>
      <c r="D244" s="79">
        <f>D22+D40+D61+D82+D106+D131+D156+D180+D199+D219+D239</f>
        <v>95</v>
      </c>
      <c r="E244" s="80"/>
    </row>
    <row r="245" spans="1:5" s="23" customFormat="1" ht="15.75" thickBot="1" x14ac:dyDescent="0.3">
      <c r="A245" s="81" t="s">
        <v>132</v>
      </c>
      <c r="B245" s="82"/>
      <c r="C245" s="83"/>
      <c r="D245" s="84">
        <f>D85+D134+D159+D183+D202+D222+D242</f>
        <v>0</v>
      </c>
      <c r="E245" s="85"/>
    </row>
    <row r="246" spans="1:5" s="23" customFormat="1" ht="9.75" customHeight="1" x14ac:dyDescent="0.25">
      <c r="A246" s="21"/>
      <c r="B246" s="21"/>
      <c r="C246" s="21"/>
      <c r="D246" s="22"/>
      <c r="E246" s="22"/>
    </row>
    <row r="247" spans="1:5" s="23" customFormat="1" x14ac:dyDescent="0.25">
      <c r="A247" s="1" t="s">
        <v>139</v>
      </c>
      <c r="B247" s="21"/>
      <c r="C247" s="21"/>
      <c r="D247" s="22"/>
      <c r="E247" s="22"/>
    </row>
    <row r="248" spans="1:5" s="23" customFormat="1" x14ac:dyDescent="0.25">
      <c r="A248" s="1"/>
      <c r="B248" s="21"/>
      <c r="C248" s="21"/>
      <c r="D248" s="22"/>
      <c r="E248" s="22"/>
    </row>
    <row r="249" spans="1:5" s="23" customFormat="1" x14ac:dyDescent="0.25">
      <c r="A249" s="44" t="s">
        <v>147</v>
      </c>
      <c r="B249" s="21"/>
      <c r="C249" s="21"/>
      <c r="D249" s="22"/>
      <c r="E249" s="22"/>
    </row>
    <row r="250" spans="1:5" s="11" customFormat="1" ht="15.75" x14ac:dyDescent="0.25">
      <c r="A250" s="26" t="s">
        <v>146</v>
      </c>
      <c r="B250" s="21"/>
      <c r="C250" s="21"/>
      <c r="D250" s="22"/>
      <c r="E250" s="22"/>
    </row>
    <row r="251" spans="1:5" s="19" customFormat="1" ht="30.75" customHeight="1" x14ac:dyDescent="0.25">
      <c r="A251" s="69" t="s">
        <v>143</v>
      </c>
      <c r="B251" s="69"/>
      <c r="C251" s="69"/>
      <c r="D251" s="46"/>
      <c r="E251" s="18"/>
    </row>
    <row r="252" spans="1:5" s="19" customFormat="1" ht="28.5" customHeight="1" x14ac:dyDescent="0.25">
      <c r="A252" s="69" t="s">
        <v>144</v>
      </c>
      <c r="B252" s="69"/>
      <c r="C252" s="69"/>
      <c r="D252" s="46"/>
      <c r="E252" s="18"/>
    </row>
    <row r="253" spans="1:5" s="19" customFormat="1" ht="30" customHeight="1" x14ac:dyDescent="0.25">
      <c r="A253" s="86" t="s">
        <v>145</v>
      </c>
      <c r="B253" s="86"/>
      <c r="C253" s="86"/>
      <c r="D253" s="17"/>
      <c r="E253" s="18"/>
    </row>
    <row r="254" spans="1:5" ht="9.75" customHeight="1" x14ac:dyDescent="0.25"/>
    <row r="255" spans="1:5" x14ac:dyDescent="0.25">
      <c r="A255" s="75" t="s">
        <v>133</v>
      </c>
      <c r="B255" s="75"/>
      <c r="C255" s="75"/>
      <c r="D255" s="40">
        <f>SUM(D251:D253)</f>
        <v>0</v>
      </c>
      <c r="E255" s="39"/>
    </row>
  </sheetData>
  <mergeCells count="78">
    <mergeCell ref="A255:C255"/>
    <mergeCell ref="A240:C240"/>
    <mergeCell ref="D240:E240"/>
    <mergeCell ref="A244:C244"/>
    <mergeCell ref="D244:E244"/>
    <mergeCell ref="A245:C245"/>
    <mergeCell ref="D245:E245"/>
    <mergeCell ref="A253:C253"/>
    <mergeCell ref="A181:C181"/>
    <mergeCell ref="D181:E181"/>
    <mergeCell ref="A200:C200"/>
    <mergeCell ref="D200:E200"/>
    <mergeCell ref="A220:C220"/>
    <mergeCell ref="D220:E220"/>
    <mergeCell ref="A183:C183"/>
    <mergeCell ref="D183:E183"/>
    <mergeCell ref="A202:C202"/>
    <mergeCell ref="D202:E202"/>
    <mergeCell ref="D40:E40"/>
    <mergeCell ref="A62:C62"/>
    <mergeCell ref="D62:E62"/>
    <mergeCell ref="A83:C83"/>
    <mergeCell ref="D83:E83"/>
    <mergeCell ref="A3:E3"/>
    <mergeCell ref="A251:C251"/>
    <mergeCell ref="A252:C252"/>
    <mergeCell ref="A21:C21"/>
    <mergeCell ref="A23:C23"/>
    <mergeCell ref="D23:E23"/>
    <mergeCell ref="A39:C39"/>
    <mergeCell ref="A41:C41"/>
    <mergeCell ref="D41:E41"/>
    <mergeCell ref="A60:C60"/>
    <mergeCell ref="A61:C61"/>
    <mergeCell ref="D61:E61"/>
    <mergeCell ref="A81:C81"/>
    <mergeCell ref="A82:C82"/>
    <mergeCell ref="D82:E82"/>
    <mergeCell ref="A40:C40"/>
    <mergeCell ref="A179:C179"/>
    <mergeCell ref="A180:C180"/>
    <mergeCell ref="D180:E180"/>
    <mergeCell ref="A105:C105"/>
    <mergeCell ref="A106:C106"/>
    <mergeCell ref="D106:E106"/>
    <mergeCell ref="A130:C130"/>
    <mergeCell ref="A131:C131"/>
    <mergeCell ref="D131:E131"/>
    <mergeCell ref="A107:C107"/>
    <mergeCell ref="D107:E107"/>
    <mergeCell ref="A132:C132"/>
    <mergeCell ref="D132:E132"/>
    <mergeCell ref="A157:C157"/>
    <mergeCell ref="D157:E157"/>
    <mergeCell ref="A222:C222"/>
    <mergeCell ref="D222:E222"/>
    <mergeCell ref="A198:C198"/>
    <mergeCell ref="A199:C199"/>
    <mergeCell ref="D199:E199"/>
    <mergeCell ref="A218:C218"/>
    <mergeCell ref="A219:C219"/>
    <mergeCell ref="D219:E219"/>
    <mergeCell ref="A22:C22"/>
    <mergeCell ref="D22:E22"/>
    <mergeCell ref="A242:C242"/>
    <mergeCell ref="D242:E242"/>
    <mergeCell ref="A238:C238"/>
    <mergeCell ref="A239:C239"/>
    <mergeCell ref="D239:E239"/>
    <mergeCell ref="A85:C85"/>
    <mergeCell ref="D85:E85"/>
    <mergeCell ref="A134:C134"/>
    <mergeCell ref="D134:E134"/>
    <mergeCell ref="A159:C159"/>
    <mergeCell ref="D159:E159"/>
    <mergeCell ref="A155:C155"/>
    <mergeCell ref="A156:C156"/>
    <mergeCell ref="D156:E156"/>
  </mergeCells>
  <pageMargins left="0.35" right="0.31" top="0.55118110236220474" bottom="0.65" header="0.31496062992125984" footer="0.31496062992125984"/>
  <pageSetup paperSize="9" scale="85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Modelový příklad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Dvořáček Libor</dc:creator>
  <cp:lastModifiedBy>Ondrůšková Alexandra</cp:lastModifiedBy>
  <cp:lastPrinted>2017-04-28T06:11:52Z</cp:lastPrinted>
  <dcterms:created xsi:type="dcterms:W3CDTF">2017-03-08T05:24:09Z</dcterms:created>
  <dcterms:modified xsi:type="dcterms:W3CDTF">2019-04-12T06:45:27Z</dcterms:modified>
</cp:coreProperties>
</file>